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/>
  <mc:AlternateContent xmlns:mc="http://schemas.openxmlformats.org/markup-compatibility/2006">
    <mc:Choice Requires="x15">
      <x15ac:absPath xmlns:x15ac="http://schemas.microsoft.com/office/spreadsheetml/2010/11/ac" url="C:\Users\User\Desktop\Նորմատիվներ 2023 վերջնական\"/>
    </mc:Choice>
  </mc:AlternateContent>
  <xr:revisionPtr revIDLastSave="0" documentId="13_ncr:1_{AD9A7C5F-9098-4DAC-B8B6-A3EE00191ACD}" xr6:coauthVersionLast="36" xr6:coauthVersionMax="36" xr10:uidLastSave="{00000000-0000-0000-0000-000000000000}"/>
  <bookViews>
    <workbookView xWindow="0" yWindow="0" windowWidth="28800" windowHeight="12435" xr2:uid="{00000000-000D-0000-FFFF-FFFF00000000}"/>
  </bookViews>
  <sheets>
    <sheet name="2023" sheetId="5" r:id="rId1"/>
  </sheets>
  <definedNames>
    <definedName name="_xlnm.Print_Titles" localSheetId="0">'2023'!$11:$11</definedName>
    <definedName name="_xlnm.Print_Area" localSheetId="0">'2023'!$A$1:$G$110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9" i="5" l="1"/>
  <c r="C109" i="5"/>
  <c r="F108" i="5"/>
  <c r="F107" i="5"/>
  <c r="F106" i="5"/>
  <c r="F105" i="5"/>
  <c r="F104" i="5"/>
  <c r="F103" i="5"/>
  <c r="F102" i="5"/>
  <c r="F101" i="5"/>
  <c r="F100" i="5"/>
  <c r="F99" i="5"/>
  <c r="F98" i="5"/>
  <c r="F97" i="5"/>
  <c r="F96" i="5"/>
  <c r="E94" i="5"/>
  <c r="C94" i="5"/>
  <c r="F93" i="5"/>
  <c r="F92" i="5"/>
  <c r="F91" i="5"/>
  <c r="F90" i="5"/>
  <c r="F89" i="5"/>
  <c r="F88" i="5"/>
  <c r="F87" i="5"/>
  <c r="F86" i="5"/>
  <c r="E84" i="5"/>
  <c r="C84" i="5"/>
  <c r="F83" i="5"/>
  <c r="F82" i="5"/>
  <c r="F84" i="5" s="1"/>
  <c r="E80" i="5"/>
  <c r="C80" i="5"/>
  <c r="F79" i="5"/>
  <c r="F78" i="5"/>
  <c r="F77" i="5"/>
  <c r="F76" i="5"/>
  <c r="E74" i="5"/>
  <c r="C74" i="5"/>
  <c r="F73" i="5"/>
  <c r="F72" i="5"/>
  <c r="F74" i="5" s="1"/>
  <c r="F71" i="5"/>
  <c r="F70" i="5"/>
  <c r="E68" i="5"/>
  <c r="C68" i="5"/>
  <c r="F67" i="5"/>
  <c r="F66" i="5"/>
  <c r="F65" i="5"/>
  <c r="E63" i="5"/>
  <c r="C63" i="5"/>
  <c r="F62" i="5"/>
  <c r="F61" i="5"/>
  <c r="F60" i="5"/>
  <c r="F59" i="5"/>
  <c r="F58" i="5"/>
  <c r="F63" i="5" s="1"/>
  <c r="E56" i="5"/>
  <c r="C56" i="5"/>
  <c r="F55" i="5"/>
  <c r="F54" i="5"/>
  <c r="F53" i="5"/>
  <c r="F52" i="5"/>
  <c r="F56" i="5" s="1"/>
  <c r="E50" i="5"/>
  <c r="C50" i="5"/>
  <c r="F49" i="5"/>
  <c r="F50" i="5" s="1"/>
  <c r="F48" i="5"/>
  <c r="F47" i="5"/>
  <c r="F46" i="5"/>
  <c r="E44" i="5"/>
  <c r="C44" i="5"/>
  <c r="F43" i="5"/>
  <c r="F42" i="5"/>
  <c r="F41" i="5"/>
  <c r="F44" i="5" s="1"/>
  <c r="F40" i="5"/>
  <c r="F39" i="5"/>
  <c r="E37" i="5"/>
  <c r="C37" i="5"/>
  <c r="F36" i="5"/>
  <c r="F35" i="5"/>
  <c r="F34" i="5"/>
  <c r="F33" i="5"/>
  <c r="F32" i="5"/>
  <c r="F30" i="5"/>
  <c r="F28" i="5"/>
  <c r="E28" i="5"/>
  <c r="C28" i="5"/>
  <c r="F27" i="5"/>
  <c r="F26" i="5"/>
  <c r="F25" i="5"/>
  <c r="E23" i="5"/>
  <c r="C23" i="5"/>
  <c r="F22" i="5"/>
  <c r="F21" i="5"/>
  <c r="F20" i="5"/>
  <c r="F19" i="5"/>
  <c r="F18" i="5"/>
  <c r="E16" i="5"/>
  <c r="C16" i="5"/>
  <c r="F15" i="5"/>
  <c r="F14" i="5"/>
  <c r="F13" i="5"/>
  <c r="F16" i="5" s="1"/>
  <c r="F23" i="5" l="1"/>
  <c r="F80" i="5"/>
  <c r="F68" i="5"/>
  <c r="F37" i="5"/>
  <c r="E110" i="5"/>
  <c r="F109" i="5"/>
  <c r="F110" i="5" s="1"/>
  <c r="C110" i="5"/>
  <c r="F94" i="5"/>
</calcChain>
</file>

<file path=xl/sharedStrings.xml><?xml version="1.0" encoding="utf-8"?>
<sst xmlns="http://schemas.openxmlformats.org/spreadsheetml/2006/main" count="110" uniqueCount="69">
  <si>
    <t xml:space="preserve">ԱԲՈՎՅԱՆԻ  ՀԱՄԱՅՆՔԱՊԵՏԱՐԱՆԻ  ԱՇԽԱՏԱԿԱԶՄԻ  ԱՇԽԱՏՈՂՆԵՐԻ ՔԱՆԱԿԸ,  ՀԱՍՏԻՔԱՑՈՒՑԱԿԸ  ԵՎ  ՊԱՇՏՈՆԱՅԻՆ  ԴՐՈՒՅՔԱՉԱՓԵՐԸ </t>
  </si>
  <si>
    <t>1.</t>
  </si>
  <si>
    <t>2.</t>
  </si>
  <si>
    <t>Հաստիքացուցակը և պաշտոնային դրույքաչափերը`</t>
  </si>
  <si>
    <t>Հ/հ</t>
  </si>
  <si>
    <t>Հաստիքի անվանումը</t>
  </si>
  <si>
    <t>Հաստիքային միավորը</t>
  </si>
  <si>
    <t>Պաշտոնային դրույքաչափը</t>
  </si>
  <si>
    <t>Աշխատավարձի չափը</t>
  </si>
  <si>
    <t>ՔԱՂԱՔԱԿԱՆ ՊԱՇՏՈՆՆԵՐ</t>
  </si>
  <si>
    <t>Համայնքի ղեկավար</t>
  </si>
  <si>
    <t xml:space="preserve">Համայնքի ղեկավարի առաջին  տեղակալ </t>
  </si>
  <si>
    <t xml:space="preserve">Համայնքի ղեկավարի  տեղակալ </t>
  </si>
  <si>
    <t>ԸՆԴԱՄԵՆԸ</t>
  </si>
  <si>
    <t>ՀԱՅԵՑՈՂԱԿԱՆ ՊԱՇՏՈՆՆԵՐ</t>
  </si>
  <si>
    <t>Համայնքի ղեկավարի խորհրդական</t>
  </si>
  <si>
    <t>Համայնքի ղեկավարի  օգնական</t>
  </si>
  <si>
    <t>Համայնքի ղեկավարի մամուլի քարտուղար</t>
  </si>
  <si>
    <t>Ավագանու խմբակցության փորձագետ</t>
  </si>
  <si>
    <t>Համայնքի ղեկավարի առաջին  տեղակալի օգնական</t>
  </si>
  <si>
    <t>ՎԱՐՉԱԿԱՆ  ՊԱՇՏՈՆՆԵՐ</t>
  </si>
  <si>
    <t>Առինջ, Գեղաշեն, Արամուս, Բալահովիտ բնակավայրերի վարչական ղեկավարներ</t>
  </si>
  <si>
    <t>Կամարիս, Մայակովսկի, Պտղնի  բնակավայրերի վարչական ղեկավարներ</t>
  </si>
  <si>
    <t>Վերին Պտղնի, Գետարգել, Կաթնաղբյուր   բնակավայրերի վարչական ղեկավարներ</t>
  </si>
  <si>
    <t>ՀԱՄԱՅՆՔԱՅԻՆ ԾԱՌԱՅՈՒԹՅԱՆ ՊԱՇՏՈՆՆԵՐ</t>
  </si>
  <si>
    <t>Աշխատակազմի քարտուղար</t>
  </si>
  <si>
    <t>ՖԻՆԱՆՍԱՏՆՏԵՍԱԳԻՏԱԿԱՆ ԵՎ ԵԿԱՄՈՒՏՆԵՐԻ ՀԱՇՎԱՌՄԱՆ  ԲԱԺԻՆ</t>
  </si>
  <si>
    <t>Բաժնի պետ</t>
  </si>
  <si>
    <t>Բաժնի պետի տեղակալ</t>
  </si>
  <si>
    <t>Գլխավոր մասնագետ</t>
  </si>
  <si>
    <t>Առաջատար մասնագետ</t>
  </si>
  <si>
    <t>1-ին կարգի մասնագետ</t>
  </si>
  <si>
    <t>ՔԱՂԱՔԱՇԻՆՈՒԹՅԱՆ, ՀՈՂԱՇԻՆԱՐԱՐՈՒԹՅԱՆ, ԳՅՈՒՂԱՏՆՏԵՍՈՒԹՅԱՆ  ԵՎ ԱՆՇԱՐԺ ԳՈՒՅՔԻ ԿԱՌԱՎԱՐՄԱՆ ԲԱԺԻՆ</t>
  </si>
  <si>
    <t>1-ին  կարգի մասնագետ</t>
  </si>
  <si>
    <t>ՔԱՐՏՈՒՂԱՐՈՒԹՅԱՆ ԵՎ ՔԱՂԱՔԱՑԻՆԵՐԻ ՍՊԱՍԱՐԿՄԱՆ  ԲԱԺԻՆ</t>
  </si>
  <si>
    <t>ԻՐԱՎԱԲԱՆԱԿԱՆ ԲԱԺԻՆ</t>
  </si>
  <si>
    <t>Բաժնի  պետ</t>
  </si>
  <si>
    <t xml:space="preserve">Գլխավոր մասնագետ </t>
  </si>
  <si>
    <t>ԱՌԵՎՏՐԻ, ՍՊԱՍԱՐԿՄԱՆ, ՏՐԱՍՆՊՈՐՏԻ  ԵՎ ԳՈՎԱԶԴԻ  ԲԱԺԻՆ</t>
  </si>
  <si>
    <t xml:space="preserve"> ԶԱՐԳԱՑՄԱՆ ԾՐԱԳՐԵՐԻ ԵՎ ԳՆՈՒՄՆԵՐԻ ԲԱԺԻՆ</t>
  </si>
  <si>
    <t>ՍՈՑԻԱԼԱԿԱՆ ԾՐԱԳՐԵՐԻ, ԱՌՈՂՋԱՊԱՀՈՒԹՅԱՆ  ԵՎ ՏԵՂԵԿԱՏՎՈՒԹՅԱՆ ԲԱԺԻՆ</t>
  </si>
  <si>
    <t>ԿՐԹՈՒԹՅԱՆ, ՄՇԱԿՈՒՅԹԻ,  ՍՊՈՐՏԻ  ԵՎ ԵՐԻՏԱՍԱՐԴՈՒԹՅԱՆ ՀԱՐՑԵՐԻ  ԲԱԺԻՆ</t>
  </si>
  <si>
    <t>Առաջատար  մասնագետ</t>
  </si>
  <si>
    <t>ՔԱՂԱՔԱՑԻԱԿԱՆ ԿԱՑՈՒԹՅԱՆ ԱԿՏԵՐԻ ԳՐԱՆՑՄԱՆ ՀԵՏ ԿԱՊՎԱԾ ԳՈՐԾԱՌՈՒՅԹՆԵՐ ԿԱՏԱՐՈՂ ՄԱՍՆԱԳԵՏՆԵՐ</t>
  </si>
  <si>
    <t>ՔԱՂԱՔԱՑԻԱԿԱՆ ԱՇԽԱՏԱՆՔ ԿԱՏԱՐՈՂՆԵՐ</t>
  </si>
  <si>
    <t>Ֆինանսական փորձագետ</t>
  </si>
  <si>
    <t>Համայնքային  կառավարման տեղեկատվական համակարգի կառավարիչ</t>
  </si>
  <si>
    <t>Ցանցային օպերատոր</t>
  </si>
  <si>
    <t>Սպորտային միջոցառումների կազմակերպման և անցկացման պատասխանատու</t>
  </si>
  <si>
    <t>Քաղաքացիական պաշտպանության գծով աշխատանքներ  իրականացնող</t>
  </si>
  <si>
    <t>Հասարակական կարգի պահպանության  գծով աշխատանքներ  իրականացնող</t>
  </si>
  <si>
    <t>Անասնաբույժ</t>
  </si>
  <si>
    <t>ՏԵԽՆԻԿԱԿԱՆ ՍՊԱՍԱՐԿՄԱՆ ԱՆՁՆԱԿԱԶՄ</t>
  </si>
  <si>
    <t xml:space="preserve">Տնտեսվար - պահեստապետ </t>
  </si>
  <si>
    <t>Տեխնիկական սպասարկող</t>
  </si>
  <si>
    <t>Համակարգչային տեխնիկան սպասարկող</t>
  </si>
  <si>
    <t>Վարորդ</t>
  </si>
  <si>
    <t>Գործավար</t>
  </si>
  <si>
    <t>Ավագանու խմբակցության գործավար</t>
  </si>
  <si>
    <t>Հարկահավաք</t>
  </si>
  <si>
    <t>Էլեկտրիկ</t>
  </si>
  <si>
    <t>Տնտեսական աշխատող</t>
  </si>
  <si>
    <t>Հավաքարար</t>
  </si>
  <si>
    <t>Բնակավայրի վարչական շենքի հավաքարար</t>
  </si>
  <si>
    <t>Բնակավայրի վարչական շենքի պահակ</t>
  </si>
  <si>
    <t>Պահեստի հաշվետար</t>
  </si>
  <si>
    <t>Շինարարական աշխատանքների հսկողություն իրականացնող</t>
  </si>
  <si>
    <t>Աշխատողների քանակը - 172</t>
  </si>
  <si>
    <t>Հավելված  
Աբովյան համայնքի ավագանու 2022 թվականի դեկտեմբերի 28 -ի                  N 197- Ա որոշման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</si>
</sst>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_р_.;[Red]#,##0_р_."/>
    <numFmt numFmtId="165" formatCode="#,##0;[Red]#,##0"/>
    <numFmt numFmtId="166" formatCode="0.0"/>
  </numFmts>
  <fonts count="8" x14ac:knownFonts="1">
    <font>
      <sz val="10"/>
      <name val="Arial Cyr"/>
      <family val="2"/>
    </font>
    <font>
      <sz val="10"/>
      <name val="GHEA Grapalat"/>
      <family val="3"/>
    </font>
    <font>
      <b/>
      <sz val="12"/>
      <name val="GHEA Grapalat"/>
      <family val="3"/>
    </font>
    <font>
      <b/>
      <sz val="11"/>
      <name val="GHEA Grapalat"/>
      <family val="3"/>
    </font>
    <font>
      <sz val="9"/>
      <name val="GHEA Grapalat"/>
      <family val="3"/>
    </font>
    <font>
      <sz val="11"/>
      <name val="GHEA Grapalat"/>
      <family val="3"/>
    </font>
    <font>
      <b/>
      <i/>
      <u/>
      <sz val="10"/>
      <name val="GHEA Grapalat"/>
      <family val="3"/>
    </font>
    <font>
      <b/>
      <sz val="10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1" fillId="2" borderId="0" xfId="0" applyFont="1" applyFill="1" applyBorder="1"/>
    <xf numFmtId="0" fontId="1" fillId="2" borderId="0" xfId="0" applyFont="1" applyFill="1"/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/>
    <xf numFmtId="0" fontId="1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1" fontId="1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center" vertical="center" wrapText="1"/>
    </xf>
    <xf numFmtId="165" fontId="1" fillId="2" borderId="0" xfId="0" applyNumberFormat="1" applyFont="1" applyFill="1" applyBorder="1" applyAlignment="1">
      <alignment horizontal="center" vertical="center" wrapText="1"/>
    </xf>
    <xf numFmtId="1" fontId="1" fillId="2" borderId="0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1" fontId="3" fillId="2" borderId="0" xfId="0" applyNumberFormat="1" applyFont="1" applyFill="1" applyBorder="1" applyAlignment="1">
      <alignment horizontal="center" vertical="center" wrapText="1"/>
    </xf>
    <xf numFmtId="165" fontId="3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165" fontId="1" fillId="2" borderId="2" xfId="0" applyNumberFormat="1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166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/>
    <xf numFmtId="0" fontId="3" fillId="2" borderId="0" xfId="0" applyFont="1" applyFill="1" applyBorder="1"/>
    <xf numFmtId="0" fontId="1" fillId="2" borderId="0" xfId="0" applyFont="1" applyFill="1" applyBorder="1" applyAlignment="1">
      <alignment horizontal="left" vertical="center" wrapText="1"/>
    </xf>
    <xf numFmtId="3" fontId="5" fillId="2" borderId="0" xfId="0" applyNumberFormat="1" applyFont="1" applyFill="1" applyBorder="1" applyAlignment="1">
      <alignment horizontal="center" vertical="center" wrapText="1"/>
    </xf>
    <xf numFmtId="165" fontId="1" fillId="2" borderId="0" xfId="0" applyNumberFormat="1" applyFont="1" applyFill="1" applyBorder="1"/>
    <xf numFmtId="49" fontId="5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49" fontId="1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165" fontId="3" fillId="2" borderId="2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textRotation="90" wrapText="1"/>
    </xf>
    <xf numFmtId="0" fontId="1" fillId="2" borderId="0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textRotation="90" wrapText="1"/>
    </xf>
    <xf numFmtId="0" fontId="3" fillId="2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195903-F645-4C67-B871-D39362CA2BE6}">
  <dimension ref="A1:AZ267"/>
  <sheetViews>
    <sheetView tabSelected="1" workbookViewId="0">
      <selection activeCell="J6" sqref="J6"/>
    </sheetView>
  </sheetViews>
  <sheetFormatPr defaultRowHeight="16.5" x14ac:dyDescent="0.3"/>
  <cols>
    <col min="1" max="1" width="5.5703125" style="1" customWidth="1"/>
    <col min="2" max="2" width="50.28515625" style="2" customWidth="1"/>
    <col min="3" max="3" width="6.7109375" style="1" customWidth="1"/>
    <col min="4" max="4" width="12.7109375" style="48" customWidth="1"/>
    <col min="5" max="5" width="9.140625" style="4" hidden="1" customWidth="1"/>
    <col min="6" max="6" width="16.140625" style="3" customWidth="1"/>
    <col min="7" max="7" width="3" style="3" customWidth="1"/>
    <col min="8" max="8" width="18.7109375" style="3" customWidth="1"/>
    <col min="9" max="9" width="11.5703125" style="3" customWidth="1"/>
    <col min="10" max="52" width="9.140625" style="3"/>
    <col min="53" max="16384" width="9.140625" style="4"/>
  </cols>
  <sheetData>
    <row r="1" spans="1:52" ht="34.5" customHeight="1" x14ac:dyDescent="0.25">
      <c r="C1" s="57" t="s">
        <v>68</v>
      </c>
      <c r="D1" s="57"/>
      <c r="E1" s="57"/>
      <c r="F1" s="57"/>
    </row>
    <row r="2" spans="1:52" ht="27" customHeight="1" x14ac:dyDescent="0.25">
      <c r="C2" s="57"/>
      <c r="D2" s="57"/>
      <c r="E2" s="57"/>
      <c r="F2" s="57"/>
    </row>
    <row r="3" spans="1:52" ht="27" customHeight="1" x14ac:dyDescent="0.25">
      <c r="D3" s="53"/>
      <c r="E3" s="53"/>
      <c r="F3" s="53"/>
    </row>
    <row r="4" spans="1:52" s="6" customFormat="1" ht="55.5" customHeight="1" x14ac:dyDescent="0.2">
      <c r="A4" s="58" t="s">
        <v>0</v>
      </c>
      <c r="B4" s="58"/>
      <c r="C4" s="58"/>
      <c r="D4" s="58"/>
      <c r="E4" s="58"/>
      <c r="F4" s="58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</row>
    <row r="5" spans="1:52" s="6" customFormat="1" ht="12" customHeight="1" x14ac:dyDescent="0.2">
      <c r="A5" s="50"/>
      <c r="B5" s="50"/>
      <c r="C5" s="50"/>
      <c r="D5" s="50"/>
      <c r="E5" s="50"/>
      <c r="F5" s="50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</row>
    <row r="6" spans="1:52" s="51" customFormat="1" ht="21.75" customHeight="1" x14ac:dyDescent="0.2">
      <c r="A6" s="51" t="s">
        <v>1</v>
      </c>
      <c r="B6" s="59" t="s">
        <v>67</v>
      </c>
      <c r="C6" s="59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</row>
    <row r="7" spans="1:52" s="51" customFormat="1" ht="21.75" customHeight="1" x14ac:dyDescent="0.2">
      <c r="A7" s="51" t="s">
        <v>2</v>
      </c>
      <c r="B7" s="59" t="s">
        <v>3</v>
      </c>
      <c r="C7" s="59"/>
      <c r="D7" s="59"/>
      <c r="E7" s="59"/>
      <c r="F7" s="59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</row>
    <row r="8" spans="1:52" ht="15" customHeight="1" x14ac:dyDescent="0.25">
      <c r="A8" s="8"/>
      <c r="B8" s="9"/>
      <c r="C8" s="8"/>
      <c r="D8" s="10"/>
      <c r="E8" s="1"/>
    </row>
    <row r="9" spans="1:52" s="12" customFormat="1" ht="28.5" customHeight="1" x14ac:dyDescent="0.2">
      <c r="A9" s="60" t="s">
        <v>4</v>
      </c>
      <c r="B9" s="60" t="s">
        <v>5</v>
      </c>
      <c r="C9" s="61" t="s">
        <v>6</v>
      </c>
      <c r="D9" s="61" t="s">
        <v>7</v>
      </c>
      <c r="E9" s="52"/>
      <c r="F9" s="61" t="s">
        <v>8</v>
      </c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</row>
    <row r="10" spans="1:52" s="12" customFormat="1" ht="53.25" customHeight="1" x14ac:dyDescent="0.2">
      <c r="A10" s="60"/>
      <c r="B10" s="60"/>
      <c r="C10" s="61"/>
      <c r="D10" s="61"/>
      <c r="E10" s="52"/>
      <c r="F10" s="6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</row>
    <row r="11" spans="1:52" s="6" customFormat="1" ht="21" customHeight="1" x14ac:dyDescent="0.2">
      <c r="A11" s="13">
        <v>1</v>
      </c>
      <c r="B11" s="13">
        <v>2</v>
      </c>
      <c r="C11" s="13">
        <v>4</v>
      </c>
      <c r="D11" s="14">
        <v>5</v>
      </c>
      <c r="E11" s="13"/>
      <c r="F11" s="13">
        <v>6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</row>
    <row r="12" spans="1:52" s="6" customFormat="1" ht="30" customHeight="1" x14ac:dyDescent="0.2">
      <c r="A12" s="62" t="s">
        <v>9</v>
      </c>
      <c r="B12" s="62"/>
      <c r="C12" s="62"/>
      <c r="D12" s="62"/>
      <c r="E12" s="62"/>
      <c r="F12" s="62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</row>
    <row r="13" spans="1:52" s="6" customFormat="1" ht="30" customHeight="1" x14ac:dyDescent="0.2">
      <c r="A13" s="13">
        <v>1</v>
      </c>
      <c r="B13" s="15" t="s">
        <v>10</v>
      </c>
      <c r="C13" s="16">
        <v>1</v>
      </c>
      <c r="D13" s="17">
        <v>565000</v>
      </c>
      <c r="E13" s="13"/>
      <c r="F13" s="18">
        <f>+D13*C13</f>
        <v>565000</v>
      </c>
      <c r="G13" s="5"/>
      <c r="H13" s="19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</row>
    <row r="14" spans="1:52" s="6" customFormat="1" ht="30" customHeight="1" x14ac:dyDescent="0.2">
      <c r="A14" s="13">
        <v>2</v>
      </c>
      <c r="B14" s="15" t="s">
        <v>11</v>
      </c>
      <c r="C14" s="16">
        <v>1</v>
      </c>
      <c r="D14" s="18">
        <v>458000</v>
      </c>
      <c r="E14" s="13"/>
      <c r="F14" s="18">
        <f t="shared" ref="F14:F15" si="0">+D14*C14</f>
        <v>458000</v>
      </c>
      <c r="G14" s="5"/>
      <c r="H14" s="19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</row>
    <row r="15" spans="1:52" s="6" customFormat="1" ht="30" customHeight="1" x14ac:dyDescent="0.2">
      <c r="A15" s="13">
        <v>3</v>
      </c>
      <c r="B15" s="15" t="s">
        <v>12</v>
      </c>
      <c r="C15" s="16">
        <v>2</v>
      </c>
      <c r="D15" s="18">
        <v>440000</v>
      </c>
      <c r="E15" s="13"/>
      <c r="F15" s="18">
        <f t="shared" si="0"/>
        <v>880000</v>
      </c>
      <c r="G15" s="20"/>
      <c r="H15" s="19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</row>
    <row r="16" spans="1:52" s="26" customFormat="1" ht="30" customHeight="1" x14ac:dyDescent="0.2">
      <c r="A16" s="21"/>
      <c r="B16" s="21" t="s">
        <v>13</v>
      </c>
      <c r="C16" s="22">
        <f>SUM(C13:C15)</f>
        <v>4</v>
      </c>
      <c r="D16" s="22"/>
      <c r="E16" s="22">
        <f t="shared" ref="E16:F16" si="1">SUM(E13:E15)</f>
        <v>0</v>
      </c>
      <c r="F16" s="49">
        <f t="shared" si="1"/>
        <v>1903000</v>
      </c>
      <c r="G16" s="23"/>
      <c r="H16" s="24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</row>
    <row r="17" spans="1:52" s="26" customFormat="1" ht="30" customHeight="1" x14ac:dyDescent="0.2">
      <c r="A17" s="62" t="s">
        <v>14</v>
      </c>
      <c r="B17" s="62"/>
      <c r="C17" s="62"/>
      <c r="D17" s="62"/>
      <c r="E17" s="62"/>
      <c r="F17" s="62"/>
      <c r="G17" s="5"/>
      <c r="H17" s="19"/>
      <c r="I17" s="24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</row>
    <row r="18" spans="1:52" s="6" customFormat="1" ht="30" customHeight="1" x14ac:dyDescent="0.2">
      <c r="A18" s="13">
        <v>4</v>
      </c>
      <c r="B18" s="15" t="s">
        <v>15</v>
      </c>
      <c r="C18" s="16">
        <v>3</v>
      </c>
      <c r="D18" s="18">
        <v>420000</v>
      </c>
      <c r="E18" s="13"/>
      <c r="F18" s="18">
        <f>+D18*C18</f>
        <v>1260000</v>
      </c>
      <c r="G18" s="5"/>
      <c r="H18" s="19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</row>
    <row r="19" spans="1:52" s="6" customFormat="1" ht="30" customHeight="1" x14ac:dyDescent="0.2">
      <c r="A19" s="13">
        <v>5</v>
      </c>
      <c r="B19" s="15" t="s">
        <v>16</v>
      </c>
      <c r="C19" s="16">
        <v>3</v>
      </c>
      <c r="D19" s="18">
        <v>400000</v>
      </c>
      <c r="E19" s="13"/>
      <c r="F19" s="18">
        <f t="shared" ref="F19:F22" si="2">+D19*C19</f>
        <v>1200000</v>
      </c>
      <c r="G19" s="5"/>
      <c r="H19" s="19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</row>
    <row r="20" spans="1:52" s="6" customFormat="1" ht="30" customHeight="1" x14ac:dyDescent="0.2">
      <c r="A20" s="13">
        <v>6</v>
      </c>
      <c r="B20" s="15" t="s">
        <v>17</v>
      </c>
      <c r="C20" s="16">
        <v>1</v>
      </c>
      <c r="D20" s="18">
        <v>410000</v>
      </c>
      <c r="E20" s="27"/>
      <c r="F20" s="18">
        <f t="shared" si="2"/>
        <v>410000</v>
      </c>
      <c r="G20" s="5"/>
      <c r="H20" s="19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</row>
    <row r="21" spans="1:52" s="6" customFormat="1" ht="30" customHeight="1" x14ac:dyDescent="0.2">
      <c r="A21" s="13">
        <v>7</v>
      </c>
      <c r="B21" s="15" t="s">
        <v>18</v>
      </c>
      <c r="C21" s="16">
        <v>2</v>
      </c>
      <c r="D21" s="18">
        <v>200000</v>
      </c>
      <c r="E21" s="27"/>
      <c r="F21" s="18">
        <f t="shared" si="2"/>
        <v>400000</v>
      </c>
      <c r="G21" s="20"/>
      <c r="H21" s="19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</row>
    <row r="22" spans="1:52" s="6" customFormat="1" ht="30" customHeight="1" x14ac:dyDescent="0.2">
      <c r="A22" s="13">
        <v>8</v>
      </c>
      <c r="B22" s="15" t="s">
        <v>19</v>
      </c>
      <c r="C22" s="16">
        <v>1</v>
      </c>
      <c r="D22" s="18">
        <v>300000</v>
      </c>
      <c r="E22" s="27"/>
      <c r="F22" s="18">
        <f t="shared" si="2"/>
        <v>300000</v>
      </c>
      <c r="G22" s="20"/>
      <c r="H22" s="19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</row>
    <row r="23" spans="1:52" s="26" customFormat="1" ht="30" customHeight="1" x14ac:dyDescent="0.2">
      <c r="A23" s="21"/>
      <c r="B23" s="21" t="s">
        <v>13</v>
      </c>
      <c r="C23" s="22">
        <f>SUM(C18:C22)</f>
        <v>10</v>
      </c>
      <c r="D23" s="22"/>
      <c r="E23" s="22">
        <f t="shared" ref="E23" si="3">SUM(E19:E21)</f>
        <v>0</v>
      </c>
      <c r="F23" s="49">
        <f>+F18+F19+F20+F21+F22</f>
        <v>3570000</v>
      </c>
      <c r="G23" s="23"/>
      <c r="H23" s="24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</row>
    <row r="24" spans="1:52" s="26" customFormat="1" ht="30" customHeight="1" x14ac:dyDescent="0.2">
      <c r="A24" s="62" t="s">
        <v>20</v>
      </c>
      <c r="B24" s="62"/>
      <c r="C24" s="62"/>
      <c r="D24" s="62"/>
      <c r="E24" s="62"/>
      <c r="F24" s="62"/>
      <c r="G24" s="5"/>
      <c r="H24" s="19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</row>
    <row r="25" spans="1:52" s="6" customFormat="1" ht="39.75" customHeight="1" x14ac:dyDescent="0.2">
      <c r="A25" s="13">
        <v>9</v>
      </c>
      <c r="B25" s="15" t="s">
        <v>21</v>
      </c>
      <c r="C25" s="16">
        <v>4</v>
      </c>
      <c r="D25" s="18">
        <v>360000</v>
      </c>
      <c r="E25" s="13"/>
      <c r="F25" s="18">
        <f>+C25*D25</f>
        <v>1440000</v>
      </c>
      <c r="G25" s="5"/>
      <c r="H25" s="19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</row>
    <row r="26" spans="1:52" s="6" customFormat="1" ht="28.5" customHeight="1" x14ac:dyDescent="0.2">
      <c r="A26" s="13">
        <v>10</v>
      </c>
      <c r="B26" s="15" t="s">
        <v>22</v>
      </c>
      <c r="C26" s="16">
        <v>3</v>
      </c>
      <c r="D26" s="18">
        <v>330000</v>
      </c>
      <c r="E26" s="13"/>
      <c r="F26" s="18">
        <f t="shared" ref="F26:F27" si="4">+C26*D26</f>
        <v>990000</v>
      </c>
      <c r="G26" s="5"/>
      <c r="H26" s="19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</row>
    <row r="27" spans="1:52" s="6" customFormat="1" ht="33.75" customHeight="1" x14ac:dyDescent="0.2">
      <c r="A27" s="13">
        <v>11</v>
      </c>
      <c r="B27" s="15" t="s">
        <v>23</v>
      </c>
      <c r="C27" s="16">
        <v>3</v>
      </c>
      <c r="D27" s="18">
        <v>300000</v>
      </c>
      <c r="E27" s="27"/>
      <c r="F27" s="18">
        <f t="shared" si="4"/>
        <v>900000</v>
      </c>
      <c r="G27" s="20"/>
      <c r="H27" s="19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</row>
    <row r="28" spans="1:52" s="26" customFormat="1" ht="30" customHeight="1" x14ac:dyDescent="0.2">
      <c r="A28" s="21"/>
      <c r="B28" s="21" t="s">
        <v>13</v>
      </c>
      <c r="C28" s="22">
        <f>SUM(C25:C27)</f>
        <v>10</v>
      </c>
      <c r="D28" s="22"/>
      <c r="E28" s="22">
        <f t="shared" ref="E28" si="5">SUM(E25:E27)</f>
        <v>0</v>
      </c>
      <c r="F28" s="49">
        <f>+F25+F26+F27</f>
        <v>3330000</v>
      </c>
      <c r="G28" s="23"/>
      <c r="H28" s="24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</row>
    <row r="29" spans="1:52" s="26" customFormat="1" ht="30" customHeight="1" x14ac:dyDescent="0.2">
      <c r="A29" s="62" t="s">
        <v>24</v>
      </c>
      <c r="B29" s="62"/>
      <c r="C29" s="62"/>
      <c r="D29" s="62"/>
      <c r="E29" s="62"/>
      <c r="F29" s="62"/>
      <c r="G29" s="5"/>
      <c r="H29" s="19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</row>
    <row r="30" spans="1:52" s="6" customFormat="1" ht="30" customHeight="1" x14ac:dyDescent="0.2">
      <c r="A30" s="28">
        <v>12</v>
      </c>
      <c r="B30" s="29" t="s">
        <v>25</v>
      </c>
      <c r="C30" s="28">
        <v>1</v>
      </c>
      <c r="D30" s="18">
        <v>458000</v>
      </c>
      <c r="E30" s="13"/>
      <c r="F30" s="18">
        <f>+C30*D30</f>
        <v>458000</v>
      </c>
      <c r="G30" s="19"/>
      <c r="H30" s="19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</row>
    <row r="31" spans="1:52" s="6" customFormat="1" ht="30" customHeight="1" x14ac:dyDescent="0.2">
      <c r="A31" s="55" t="s">
        <v>26</v>
      </c>
      <c r="B31" s="55"/>
      <c r="C31" s="55"/>
      <c r="D31" s="55"/>
      <c r="E31" s="55"/>
      <c r="F31" s="55"/>
      <c r="G31" s="5"/>
      <c r="H31" s="19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</row>
    <row r="32" spans="1:52" s="6" customFormat="1" ht="30" customHeight="1" x14ac:dyDescent="0.2">
      <c r="A32" s="28">
        <v>13</v>
      </c>
      <c r="B32" s="29" t="s">
        <v>27</v>
      </c>
      <c r="C32" s="28">
        <v>1</v>
      </c>
      <c r="D32" s="18">
        <v>410000</v>
      </c>
      <c r="E32" s="18"/>
      <c r="F32" s="18">
        <f>+C32*D32</f>
        <v>410000</v>
      </c>
      <c r="G32" s="5"/>
      <c r="H32" s="19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</row>
    <row r="33" spans="1:52" s="6" customFormat="1" ht="30" customHeight="1" x14ac:dyDescent="0.2">
      <c r="A33" s="28">
        <v>14</v>
      </c>
      <c r="B33" s="29" t="s">
        <v>28</v>
      </c>
      <c r="C33" s="28">
        <v>1</v>
      </c>
      <c r="D33" s="18">
        <v>369000</v>
      </c>
      <c r="E33" s="18"/>
      <c r="F33" s="18">
        <f t="shared" ref="F33:F36" si="6">+C33*D33</f>
        <v>369000</v>
      </c>
      <c r="G33" s="5"/>
      <c r="H33" s="19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</row>
    <row r="34" spans="1:52" s="31" customFormat="1" ht="30" customHeight="1" x14ac:dyDescent="0.2">
      <c r="A34" s="28">
        <v>15</v>
      </c>
      <c r="B34" s="29" t="s">
        <v>29</v>
      </c>
      <c r="C34" s="28">
        <v>2</v>
      </c>
      <c r="D34" s="18">
        <v>332000</v>
      </c>
      <c r="E34" s="18"/>
      <c r="F34" s="18">
        <f t="shared" si="6"/>
        <v>664000</v>
      </c>
      <c r="G34" s="5"/>
      <c r="H34" s="19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</row>
    <row r="35" spans="1:52" s="6" customFormat="1" ht="30" customHeight="1" x14ac:dyDescent="0.2">
      <c r="A35" s="28">
        <v>16</v>
      </c>
      <c r="B35" s="29" t="s">
        <v>30</v>
      </c>
      <c r="C35" s="28">
        <v>4</v>
      </c>
      <c r="D35" s="18">
        <v>298000</v>
      </c>
      <c r="E35" s="18"/>
      <c r="F35" s="18">
        <f t="shared" si="6"/>
        <v>1192000</v>
      </c>
      <c r="G35" s="5"/>
      <c r="H35" s="19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</row>
    <row r="36" spans="1:52" s="31" customFormat="1" ht="30" customHeight="1" x14ac:dyDescent="0.2">
      <c r="A36" s="28">
        <v>17</v>
      </c>
      <c r="B36" s="29" t="s">
        <v>31</v>
      </c>
      <c r="C36" s="28">
        <v>12</v>
      </c>
      <c r="D36" s="18">
        <v>268000</v>
      </c>
      <c r="E36" s="18"/>
      <c r="F36" s="18">
        <f t="shared" si="6"/>
        <v>3216000</v>
      </c>
      <c r="G36" s="5"/>
      <c r="H36" s="19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</row>
    <row r="37" spans="1:52" s="26" customFormat="1" ht="30" customHeight="1" x14ac:dyDescent="0.2">
      <c r="A37" s="21"/>
      <c r="B37" s="21" t="s">
        <v>13</v>
      </c>
      <c r="C37" s="22">
        <f>SUM(C32:C36)</f>
        <v>20</v>
      </c>
      <c r="D37" s="22"/>
      <c r="E37" s="22">
        <f t="shared" ref="E37:F37" si="7">+E32+E33+E34+E35+E36</f>
        <v>0</v>
      </c>
      <c r="F37" s="49">
        <f t="shared" si="7"/>
        <v>5851000</v>
      </c>
      <c r="G37" s="23"/>
      <c r="H37" s="24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</row>
    <row r="38" spans="1:52" s="6" customFormat="1" ht="41.25" customHeight="1" x14ac:dyDescent="0.2">
      <c r="A38" s="55" t="s">
        <v>32</v>
      </c>
      <c r="B38" s="55"/>
      <c r="C38" s="55"/>
      <c r="D38" s="55"/>
      <c r="E38" s="55"/>
      <c r="F38" s="55"/>
      <c r="G38" s="5"/>
      <c r="H38" s="19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</row>
    <row r="39" spans="1:52" s="6" customFormat="1" ht="30" customHeight="1" x14ac:dyDescent="0.2">
      <c r="A39" s="28">
        <v>18</v>
      </c>
      <c r="B39" s="29" t="s">
        <v>27</v>
      </c>
      <c r="C39" s="28">
        <v>1</v>
      </c>
      <c r="D39" s="18">
        <v>410000</v>
      </c>
      <c r="E39" s="13"/>
      <c r="F39" s="18">
        <f>+C39*D39</f>
        <v>410000</v>
      </c>
      <c r="G39" s="5"/>
      <c r="H39" s="19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</row>
    <row r="40" spans="1:52" s="6" customFormat="1" ht="30" customHeight="1" x14ac:dyDescent="0.2">
      <c r="A40" s="28">
        <v>19</v>
      </c>
      <c r="B40" s="29" t="s">
        <v>28</v>
      </c>
      <c r="C40" s="28">
        <v>1</v>
      </c>
      <c r="D40" s="18">
        <v>369000</v>
      </c>
      <c r="E40" s="13"/>
      <c r="F40" s="18">
        <f t="shared" ref="F40:F43" si="8">+C40*D40</f>
        <v>369000</v>
      </c>
      <c r="G40" s="5"/>
      <c r="H40" s="19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</row>
    <row r="41" spans="1:52" s="31" customFormat="1" ht="30" customHeight="1" x14ac:dyDescent="0.2">
      <c r="A41" s="28">
        <v>20</v>
      </c>
      <c r="B41" s="29" t="s">
        <v>29</v>
      </c>
      <c r="C41" s="28">
        <v>7</v>
      </c>
      <c r="D41" s="18">
        <v>332000</v>
      </c>
      <c r="E41" s="32"/>
      <c r="F41" s="18">
        <f t="shared" si="8"/>
        <v>2324000</v>
      </c>
      <c r="G41" s="5"/>
      <c r="H41" s="19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</row>
    <row r="42" spans="1:52" s="31" customFormat="1" ht="30" customHeight="1" x14ac:dyDescent="0.2">
      <c r="A42" s="28">
        <v>21</v>
      </c>
      <c r="B42" s="29" t="s">
        <v>30</v>
      </c>
      <c r="C42" s="28">
        <v>6</v>
      </c>
      <c r="D42" s="18">
        <v>298000</v>
      </c>
      <c r="E42" s="32"/>
      <c r="F42" s="18">
        <f t="shared" si="8"/>
        <v>1788000</v>
      </c>
      <c r="G42" s="5"/>
      <c r="H42" s="19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</row>
    <row r="43" spans="1:52" s="31" customFormat="1" ht="30" customHeight="1" x14ac:dyDescent="0.2">
      <c r="A43" s="28">
        <v>22</v>
      </c>
      <c r="B43" s="29" t="s">
        <v>33</v>
      </c>
      <c r="C43" s="28">
        <v>4</v>
      </c>
      <c r="D43" s="18">
        <v>268000</v>
      </c>
      <c r="E43" s="32"/>
      <c r="F43" s="18">
        <f t="shared" si="8"/>
        <v>1072000</v>
      </c>
      <c r="G43" s="5"/>
      <c r="H43" s="19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</row>
    <row r="44" spans="1:52" s="26" customFormat="1" ht="30" customHeight="1" x14ac:dyDescent="0.2">
      <c r="A44" s="21"/>
      <c r="B44" s="21" t="s">
        <v>13</v>
      </c>
      <c r="C44" s="22">
        <f>SUM(C39:C43)</f>
        <v>19</v>
      </c>
      <c r="D44" s="22"/>
      <c r="E44" s="22" t="e">
        <f>+E39+E40+#REF!+#REF!+E41+E42+E43</f>
        <v>#REF!</v>
      </c>
      <c r="F44" s="49">
        <f>+F39+F40+F41+F42+F43</f>
        <v>5963000</v>
      </c>
      <c r="G44" s="23"/>
      <c r="H44" s="24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</row>
    <row r="45" spans="1:52" s="6" customFormat="1" ht="30" customHeight="1" x14ac:dyDescent="0.2">
      <c r="A45" s="55" t="s">
        <v>34</v>
      </c>
      <c r="B45" s="55"/>
      <c r="C45" s="55"/>
      <c r="D45" s="55"/>
      <c r="E45" s="55"/>
      <c r="F45" s="55"/>
      <c r="G45" s="5"/>
      <c r="H45" s="19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</row>
    <row r="46" spans="1:52" s="6" customFormat="1" ht="30" customHeight="1" x14ac:dyDescent="0.2">
      <c r="A46" s="28">
        <v>23</v>
      </c>
      <c r="B46" s="29" t="s">
        <v>27</v>
      </c>
      <c r="C46" s="28">
        <v>1</v>
      </c>
      <c r="D46" s="18">
        <v>410000</v>
      </c>
      <c r="E46" s="13"/>
      <c r="F46" s="18">
        <f>+C46*D46</f>
        <v>410000</v>
      </c>
      <c r="G46" s="5"/>
      <c r="H46" s="19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</row>
    <row r="47" spans="1:52" s="6" customFormat="1" ht="30" customHeight="1" x14ac:dyDescent="0.2">
      <c r="A47" s="28">
        <v>24</v>
      </c>
      <c r="B47" s="29" t="s">
        <v>29</v>
      </c>
      <c r="C47" s="28">
        <v>1</v>
      </c>
      <c r="D47" s="18">
        <v>332000</v>
      </c>
      <c r="E47" s="13"/>
      <c r="F47" s="18">
        <f t="shared" ref="F47:F49" si="9">+C47*D47</f>
        <v>332000</v>
      </c>
      <c r="G47" s="5"/>
      <c r="H47" s="19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</row>
    <row r="48" spans="1:52" s="31" customFormat="1" ht="30" customHeight="1" x14ac:dyDescent="0.2">
      <c r="A48" s="28">
        <v>25</v>
      </c>
      <c r="B48" s="29" t="s">
        <v>30</v>
      </c>
      <c r="C48" s="28">
        <v>5</v>
      </c>
      <c r="D48" s="18">
        <v>298000</v>
      </c>
      <c r="E48" s="32"/>
      <c r="F48" s="18">
        <f t="shared" si="9"/>
        <v>1490000</v>
      </c>
      <c r="G48" s="5"/>
      <c r="H48" s="19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</row>
    <row r="49" spans="1:52" s="13" customFormat="1" ht="30" customHeight="1" x14ac:dyDescent="0.2">
      <c r="A49" s="28">
        <v>26</v>
      </c>
      <c r="B49" s="29" t="s">
        <v>31</v>
      </c>
      <c r="C49" s="28">
        <v>5</v>
      </c>
      <c r="D49" s="18">
        <v>268000</v>
      </c>
      <c r="F49" s="18">
        <f t="shared" si="9"/>
        <v>1340000</v>
      </c>
      <c r="G49" s="5"/>
      <c r="H49" s="19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</row>
    <row r="50" spans="1:52" s="26" customFormat="1" ht="30" customHeight="1" x14ac:dyDescent="0.2">
      <c r="A50" s="21"/>
      <c r="B50" s="21" t="s">
        <v>13</v>
      </c>
      <c r="C50" s="22">
        <f>SUM(C46:C49)</f>
        <v>12</v>
      </c>
      <c r="D50" s="22"/>
      <c r="E50" s="22">
        <f t="shared" ref="E50:F50" si="10">+E49+E48+E47+E46</f>
        <v>0</v>
      </c>
      <c r="F50" s="49">
        <f t="shared" si="10"/>
        <v>3572000</v>
      </c>
      <c r="G50" s="23"/>
      <c r="H50" s="24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</row>
    <row r="51" spans="1:52" s="6" customFormat="1" ht="28.5" customHeight="1" x14ac:dyDescent="0.2">
      <c r="A51" s="55" t="s">
        <v>35</v>
      </c>
      <c r="B51" s="55"/>
      <c r="C51" s="55"/>
      <c r="D51" s="55"/>
      <c r="E51" s="55"/>
      <c r="F51" s="55"/>
      <c r="G51" s="5"/>
      <c r="H51" s="19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</row>
    <row r="52" spans="1:52" s="6" customFormat="1" ht="30" customHeight="1" x14ac:dyDescent="0.2">
      <c r="A52" s="28">
        <v>27</v>
      </c>
      <c r="B52" s="29" t="s">
        <v>36</v>
      </c>
      <c r="C52" s="28">
        <v>1</v>
      </c>
      <c r="D52" s="18">
        <v>410000</v>
      </c>
      <c r="E52" s="13"/>
      <c r="F52" s="18">
        <f>+C52*D52</f>
        <v>410000</v>
      </c>
      <c r="G52" s="5"/>
      <c r="H52" s="19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</row>
    <row r="53" spans="1:52" s="6" customFormat="1" ht="30" customHeight="1" x14ac:dyDescent="0.2">
      <c r="A53" s="28">
        <v>28</v>
      </c>
      <c r="B53" s="29" t="s">
        <v>37</v>
      </c>
      <c r="C53" s="28">
        <v>3</v>
      </c>
      <c r="D53" s="18">
        <v>332000</v>
      </c>
      <c r="E53" s="13"/>
      <c r="F53" s="18">
        <f t="shared" ref="F53:F55" si="11">+C53*D53</f>
        <v>996000</v>
      </c>
      <c r="G53" s="5"/>
      <c r="H53" s="19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</row>
    <row r="54" spans="1:52" s="6" customFormat="1" ht="30" customHeight="1" x14ac:dyDescent="0.2">
      <c r="A54" s="28">
        <v>29</v>
      </c>
      <c r="B54" s="29" t="s">
        <v>30</v>
      </c>
      <c r="C54" s="28">
        <v>3</v>
      </c>
      <c r="D54" s="18">
        <v>298000</v>
      </c>
      <c r="E54" s="13"/>
      <c r="F54" s="18">
        <f t="shared" si="11"/>
        <v>894000</v>
      </c>
      <c r="G54" s="5"/>
      <c r="H54" s="19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</row>
    <row r="55" spans="1:52" s="31" customFormat="1" ht="30" customHeight="1" x14ac:dyDescent="0.2">
      <c r="A55" s="28">
        <v>30</v>
      </c>
      <c r="B55" s="29" t="s">
        <v>33</v>
      </c>
      <c r="C55" s="28">
        <v>3</v>
      </c>
      <c r="D55" s="18">
        <v>268000</v>
      </c>
      <c r="E55" s="32"/>
      <c r="F55" s="18">
        <f t="shared" si="11"/>
        <v>804000</v>
      </c>
      <c r="G55" s="5"/>
      <c r="H55" s="19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</row>
    <row r="56" spans="1:52" s="26" customFormat="1" ht="30" customHeight="1" x14ac:dyDescent="0.2">
      <c r="A56" s="21"/>
      <c r="B56" s="21" t="s">
        <v>13</v>
      </c>
      <c r="C56" s="22">
        <f>SUM(C52:C55)</f>
        <v>10</v>
      </c>
      <c r="D56" s="22"/>
      <c r="E56" s="22">
        <f t="shared" ref="E56:F56" si="12">+E52+E53+E54+E55</f>
        <v>0</v>
      </c>
      <c r="F56" s="49">
        <f t="shared" si="12"/>
        <v>3104000</v>
      </c>
      <c r="G56" s="23"/>
      <c r="H56" s="24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</row>
    <row r="57" spans="1:52" s="34" customFormat="1" ht="30" customHeight="1" x14ac:dyDescent="0.2">
      <c r="A57" s="55" t="s">
        <v>38</v>
      </c>
      <c r="B57" s="55"/>
      <c r="C57" s="55"/>
      <c r="D57" s="55"/>
      <c r="E57" s="55"/>
      <c r="F57" s="55"/>
      <c r="G57" s="5"/>
      <c r="H57" s="19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</row>
    <row r="58" spans="1:52" s="6" customFormat="1" ht="30" customHeight="1" x14ac:dyDescent="0.2">
      <c r="A58" s="28">
        <v>31</v>
      </c>
      <c r="B58" s="29" t="s">
        <v>27</v>
      </c>
      <c r="C58" s="28">
        <v>1</v>
      </c>
      <c r="D58" s="18">
        <v>410000</v>
      </c>
      <c r="E58" s="13"/>
      <c r="F58" s="18">
        <f>+C58*D58</f>
        <v>410000</v>
      </c>
      <c r="G58" s="5"/>
      <c r="H58" s="19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</row>
    <row r="59" spans="1:52" s="6" customFormat="1" ht="30" customHeight="1" x14ac:dyDescent="0.2">
      <c r="A59" s="28">
        <v>32</v>
      </c>
      <c r="B59" s="29" t="s">
        <v>28</v>
      </c>
      <c r="C59" s="28">
        <v>1</v>
      </c>
      <c r="D59" s="18">
        <v>369000</v>
      </c>
      <c r="E59" s="13"/>
      <c r="F59" s="18">
        <f t="shared" ref="F59:F62" si="13">+C59*D59</f>
        <v>369000</v>
      </c>
      <c r="G59" s="5"/>
      <c r="H59" s="19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</row>
    <row r="60" spans="1:52" s="31" customFormat="1" ht="30" customHeight="1" x14ac:dyDescent="0.2">
      <c r="A60" s="28">
        <v>33</v>
      </c>
      <c r="B60" s="29" t="s">
        <v>29</v>
      </c>
      <c r="C60" s="28">
        <v>2</v>
      </c>
      <c r="D60" s="18">
        <v>332000</v>
      </c>
      <c r="E60" s="32"/>
      <c r="F60" s="18">
        <f t="shared" si="13"/>
        <v>664000</v>
      </c>
      <c r="G60" s="5"/>
      <c r="H60" s="19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</row>
    <row r="61" spans="1:52" s="31" customFormat="1" ht="30" customHeight="1" x14ac:dyDescent="0.2">
      <c r="A61" s="28">
        <v>34</v>
      </c>
      <c r="B61" s="29" t="s">
        <v>30</v>
      </c>
      <c r="C61" s="28">
        <v>3</v>
      </c>
      <c r="D61" s="18">
        <v>298000</v>
      </c>
      <c r="E61" s="32"/>
      <c r="F61" s="18">
        <f t="shared" si="13"/>
        <v>894000</v>
      </c>
      <c r="G61" s="5"/>
      <c r="H61" s="19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</row>
    <row r="62" spans="1:52" s="6" customFormat="1" ht="30" customHeight="1" x14ac:dyDescent="0.2">
      <c r="A62" s="28">
        <v>35</v>
      </c>
      <c r="B62" s="29" t="s">
        <v>31</v>
      </c>
      <c r="C62" s="28">
        <v>3</v>
      </c>
      <c r="D62" s="18">
        <v>268000</v>
      </c>
      <c r="E62" s="13"/>
      <c r="F62" s="18">
        <f t="shared" si="13"/>
        <v>804000</v>
      </c>
      <c r="G62" s="5"/>
      <c r="H62" s="19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</row>
    <row r="63" spans="1:52" s="26" customFormat="1" ht="30" customHeight="1" x14ac:dyDescent="0.2">
      <c r="A63" s="21"/>
      <c r="B63" s="21" t="s">
        <v>13</v>
      </c>
      <c r="C63" s="22">
        <f>SUM(C58:C62)</f>
        <v>10</v>
      </c>
      <c r="D63" s="22"/>
      <c r="E63" s="22">
        <f t="shared" ref="E63:F63" si="14">+E58+E59+E60+E61+E62</f>
        <v>0</v>
      </c>
      <c r="F63" s="49">
        <f t="shared" si="14"/>
        <v>3141000</v>
      </c>
      <c r="G63" s="23"/>
      <c r="H63" s="24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</row>
    <row r="64" spans="1:52" s="5" customFormat="1" ht="26.25" customHeight="1" x14ac:dyDescent="0.2">
      <c r="A64" s="55" t="s">
        <v>39</v>
      </c>
      <c r="B64" s="55"/>
      <c r="C64" s="55"/>
      <c r="D64" s="55"/>
      <c r="E64" s="55"/>
      <c r="F64" s="55"/>
      <c r="H64" s="19"/>
    </row>
    <row r="65" spans="1:52" s="31" customFormat="1" ht="30" customHeight="1" x14ac:dyDescent="0.2">
      <c r="A65" s="28">
        <v>36</v>
      </c>
      <c r="B65" s="29" t="s">
        <v>27</v>
      </c>
      <c r="C65" s="28">
        <v>1</v>
      </c>
      <c r="D65" s="18">
        <v>410000</v>
      </c>
      <c r="E65" s="32"/>
      <c r="F65" s="18">
        <f>+C65*D65</f>
        <v>410000</v>
      </c>
      <c r="G65" s="5"/>
      <c r="H65" s="19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</row>
    <row r="66" spans="1:52" s="31" customFormat="1" ht="30" customHeight="1" x14ac:dyDescent="0.2">
      <c r="A66" s="28">
        <v>37</v>
      </c>
      <c r="B66" s="29" t="s">
        <v>29</v>
      </c>
      <c r="C66" s="28">
        <v>2</v>
      </c>
      <c r="D66" s="18">
        <v>332000</v>
      </c>
      <c r="E66" s="32"/>
      <c r="F66" s="18">
        <f t="shared" ref="F66:F67" si="15">+C66*D66</f>
        <v>664000</v>
      </c>
      <c r="G66" s="5"/>
      <c r="H66" s="19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</row>
    <row r="67" spans="1:52" s="31" customFormat="1" ht="30" customHeight="1" x14ac:dyDescent="0.2">
      <c r="A67" s="28">
        <v>38</v>
      </c>
      <c r="B67" s="29" t="s">
        <v>30</v>
      </c>
      <c r="C67" s="28">
        <v>4</v>
      </c>
      <c r="D67" s="18">
        <v>298000</v>
      </c>
      <c r="E67" s="32"/>
      <c r="F67" s="18">
        <f t="shared" si="15"/>
        <v>1192000</v>
      </c>
      <c r="G67" s="5"/>
      <c r="H67" s="19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</row>
    <row r="68" spans="1:52" s="26" customFormat="1" ht="30" customHeight="1" x14ac:dyDescent="0.2">
      <c r="A68" s="21"/>
      <c r="B68" s="21" t="s">
        <v>13</v>
      </c>
      <c r="C68" s="22">
        <f>SUM(C65:C67)</f>
        <v>7</v>
      </c>
      <c r="D68" s="22"/>
      <c r="E68" s="22">
        <f t="shared" ref="E68:F68" si="16">+E65+E66+E67</f>
        <v>0</v>
      </c>
      <c r="F68" s="49">
        <f t="shared" si="16"/>
        <v>2266000</v>
      </c>
      <c r="G68" s="23"/>
      <c r="H68" s="24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</row>
    <row r="69" spans="1:52" s="6" customFormat="1" ht="30" customHeight="1" x14ac:dyDescent="0.2">
      <c r="A69" s="55" t="s">
        <v>40</v>
      </c>
      <c r="B69" s="55"/>
      <c r="C69" s="55"/>
      <c r="D69" s="55"/>
      <c r="E69" s="55"/>
      <c r="F69" s="55"/>
      <c r="G69" s="5"/>
      <c r="H69" s="19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</row>
    <row r="70" spans="1:52" s="6" customFormat="1" ht="30" customHeight="1" x14ac:dyDescent="0.2">
      <c r="A70" s="28">
        <v>39</v>
      </c>
      <c r="B70" s="29" t="s">
        <v>27</v>
      </c>
      <c r="C70" s="28">
        <v>1</v>
      </c>
      <c r="D70" s="18">
        <v>410000</v>
      </c>
      <c r="E70" s="13"/>
      <c r="F70" s="18">
        <f>+C70*D70</f>
        <v>410000</v>
      </c>
      <c r="G70" s="5"/>
      <c r="H70" s="19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</row>
    <row r="71" spans="1:52" s="6" customFormat="1" ht="30" customHeight="1" x14ac:dyDescent="0.2">
      <c r="A71" s="28">
        <v>40</v>
      </c>
      <c r="B71" s="29" t="s">
        <v>29</v>
      </c>
      <c r="C71" s="28">
        <v>1</v>
      </c>
      <c r="D71" s="18">
        <v>332000</v>
      </c>
      <c r="E71" s="13"/>
      <c r="F71" s="18">
        <f t="shared" ref="F71:F73" si="17">+C71*D71</f>
        <v>332000</v>
      </c>
      <c r="G71" s="5"/>
      <c r="H71" s="19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</row>
    <row r="72" spans="1:52" s="6" customFormat="1" ht="30" customHeight="1" x14ac:dyDescent="0.2">
      <c r="A72" s="28">
        <v>41</v>
      </c>
      <c r="B72" s="29" t="s">
        <v>30</v>
      </c>
      <c r="C72" s="28">
        <v>3</v>
      </c>
      <c r="D72" s="18">
        <v>298000</v>
      </c>
      <c r="E72" s="13"/>
      <c r="F72" s="18">
        <f t="shared" si="17"/>
        <v>894000</v>
      </c>
      <c r="G72" s="5"/>
      <c r="H72" s="19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</row>
    <row r="73" spans="1:52" s="34" customFormat="1" ht="30" customHeight="1" x14ac:dyDescent="0.2">
      <c r="A73" s="28">
        <v>42</v>
      </c>
      <c r="B73" s="29" t="s">
        <v>31</v>
      </c>
      <c r="C73" s="28">
        <v>1</v>
      </c>
      <c r="D73" s="18">
        <v>268000</v>
      </c>
      <c r="E73" s="27"/>
      <c r="F73" s="18">
        <f t="shared" si="17"/>
        <v>268000</v>
      </c>
      <c r="G73" s="19"/>
      <c r="H73" s="19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</row>
    <row r="74" spans="1:52" s="26" customFormat="1" ht="30" customHeight="1" x14ac:dyDescent="0.2">
      <c r="A74" s="21"/>
      <c r="B74" s="21" t="s">
        <v>13</v>
      </c>
      <c r="C74" s="22">
        <f>SUM(C70:C73)</f>
        <v>6</v>
      </c>
      <c r="D74" s="22"/>
      <c r="E74" s="22">
        <f t="shared" ref="E74" si="18">+E70+E71+E72+E73</f>
        <v>0</v>
      </c>
      <c r="F74" s="49">
        <f>SUM(F70:F73)</f>
        <v>1904000</v>
      </c>
      <c r="G74" s="23"/>
      <c r="H74" s="24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</row>
    <row r="75" spans="1:52" s="6" customFormat="1" ht="36.75" customHeight="1" x14ac:dyDescent="0.2">
      <c r="A75" s="55" t="s">
        <v>41</v>
      </c>
      <c r="B75" s="55"/>
      <c r="C75" s="55"/>
      <c r="D75" s="55"/>
      <c r="E75" s="55"/>
      <c r="F75" s="55"/>
      <c r="G75" s="5"/>
      <c r="H75" s="19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</row>
    <row r="76" spans="1:52" s="31" customFormat="1" ht="30" customHeight="1" x14ac:dyDescent="0.2">
      <c r="A76" s="28">
        <v>43</v>
      </c>
      <c r="B76" s="29" t="s">
        <v>27</v>
      </c>
      <c r="C76" s="28">
        <v>1</v>
      </c>
      <c r="D76" s="18">
        <v>410000</v>
      </c>
      <c r="E76" s="32"/>
      <c r="F76" s="18">
        <f>+C76*D76</f>
        <v>410000</v>
      </c>
      <c r="G76" s="5"/>
      <c r="H76" s="19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</row>
    <row r="77" spans="1:52" s="31" customFormat="1" ht="30" customHeight="1" x14ac:dyDescent="0.2">
      <c r="A77" s="28">
        <v>44</v>
      </c>
      <c r="B77" s="29" t="s">
        <v>29</v>
      </c>
      <c r="C77" s="28">
        <v>1</v>
      </c>
      <c r="D77" s="18">
        <v>332000</v>
      </c>
      <c r="E77" s="32"/>
      <c r="F77" s="18">
        <f t="shared" ref="F77:F79" si="19">+C77*D77</f>
        <v>332000</v>
      </c>
      <c r="G77" s="5"/>
      <c r="H77" s="19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</row>
    <row r="78" spans="1:52" s="13" customFormat="1" ht="30" customHeight="1" x14ac:dyDescent="0.2">
      <c r="A78" s="28">
        <v>45</v>
      </c>
      <c r="B78" s="29" t="s">
        <v>42</v>
      </c>
      <c r="C78" s="28">
        <v>2</v>
      </c>
      <c r="D78" s="18">
        <v>298000</v>
      </c>
      <c r="F78" s="18">
        <f t="shared" si="19"/>
        <v>596000</v>
      </c>
      <c r="G78" s="5"/>
      <c r="H78" s="19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</row>
    <row r="79" spans="1:52" s="13" customFormat="1" ht="30" customHeight="1" x14ac:dyDescent="0.2">
      <c r="A79" s="28">
        <v>46</v>
      </c>
      <c r="B79" s="29" t="s">
        <v>31</v>
      </c>
      <c r="C79" s="28">
        <v>2</v>
      </c>
      <c r="D79" s="18">
        <v>268000</v>
      </c>
      <c r="F79" s="18">
        <f t="shared" si="19"/>
        <v>536000</v>
      </c>
      <c r="G79" s="5"/>
      <c r="H79" s="19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</row>
    <row r="80" spans="1:52" s="26" customFormat="1" ht="30" customHeight="1" x14ac:dyDescent="0.2">
      <c r="A80" s="21"/>
      <c r="B80" s="21" t="s">
        <v>13</v>
      </c>
      <c r="C80" s="22">
        <f>SUM(C76:C79)</f>
        <v>6</v>
      </c>
      <c r="D80" s="22"/>
      <c r="E80" s="22">
        <f t="shared" ref="E80:F80" si="20">+E76+E77+E78+E79</f>
        <v>0</v>
      </c>
      <c r="F80" s="49">
        <f t="shared" si="20"/>
        <v>1874000</v>
      </c>
      <c r="G80" s="23"/>
      <c r="H80" s="24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</row>
    <row r="81" spans="1:52" s="26" customFormat="1" ht="48.75" customHeight="1" x14ac:dyDescent="0.2">
      <c r="A81" s="55" t="s">
        <v>43</v>
      </c>
      <c r="B81" s="55"/>
      <c r="C81" s="55"/>
      <c r="D81" s="55"/>
      <c r="E81" s="55"/>
      <c r="F81" s="55"/>
      <c r="G81" s="5"/>
      <c r="H81" s="19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</row>
    <row r="82" spans="1:52" s="6" customFormat="1" ht="30" customHeight="1" x14ac:dyDescent="0.2">
      <c r="A82" s="28">
        <v>47</v>
      </c>
      <c r="B82" s="29" t="s">
        <v>29</v>
      </c>
      <c r="C82" s="28">
        <v>1</v>
      </c>
      <c r="D82" s="18">
        <v>332000</v>
      </c>
      <c r="E82" s="18"/>
      <c r="F82" s="18">
        <f>+C82*D82</f>
        <v>332000</v>
      </c>
      <c r="G82" s="5"/>
      <c r="H82" s="19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</row>
    <row r="83" spans="1:52" s="6" customFormat="1" ht="30" customHeight="1" x14ac:dyDescent="0.2">
      <c r="A83" s="28">
        <v>48</v>
      </c>
      <c r="B83" s="29" t="s">
        <v>42</v>
      </c>
      <c r="C83" s="28">
        <v>2</v>
      </c>
      <c r="D83" s="18">
        <v>298000</v>
      </c>
      <c r="E83" s="18"/>
      <c r="F83" s="18">
        <f t="shared" ref="F83" si="21">+C83*D83</f>
        <v>596000</v>
      </c>
      <c r="G83" s="5"/>
      <c r="H83" s="19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</row>
    <row r="84" spans="1:52" s="26" customFormat="1" ht="30" customHeight="1" x14ac:dyDescent="0.2">
      <c r="A84" s="21"/>
      <c r="B84" s="21" t="s">
        <v>13</v>
      </c>
      <c r="C84" s="22">
        <f>SUM(C82:C83)</f>
        <v>3</v>
      </c>
      <c r="D84" s="22"/>
      <c r="E84" s="22">
        <f t="shared" ref="E84:F84" si="22">+E82+E83</f>
        <v>0</v>
      </c>
      <c r="F84" s="49">
        <f t="shared" si="22"/>
        <v>928000</v>
      </c>
      <c r="G84" s="23"/>
      <c r="H84" s="24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</row>
    <row r="85" spans="1:52" s="35" customFormat="1" ht="30" customHeight="1" x14ac:dyDescent="0.2">
      <c r="A85" s="55" t="s">
        <v>44</v>
      </c>
      <c r="B85" s="55"/>
      <c r="C85" s="55"/>
      <c r="D85" s="55"/>
      <c r="E85" s="55"/>
      <c r="F85" s="55"/>
      <c r="G85" s="5"/>
      <c r="H85" s="19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</row>
    <row r="86" spans="1:52" s="6" customFormat="1" ht="30" customHeight="1" x14ac:dyDescent="0.2">
      <c r="A86" s="13">
        <v>49</v>
      </c>
      <c r="B86" s="15" t="s">
        <v>45</v>
      </c>
      <c r="C86" s="16">
        <v>1</v>
      </c>
      <c r="D86" s="18">
        <v>369000</v>
      </c>
      <c r="E86" s="36"/>
      <c r="F86" s="18">
        <f>+C86*D86</f>
        <v>369000</v>
      </c>
      <c r="G86" s="20"/>
      <c r="H86" s="19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</row>
    <row r="87" spans="1:52" s="6" customFormat="1" ht="37.5" customHeight="1" x14ac:dyDescent="0.2">
      <c r="A87" s="13">
        <v>50</v>
      </c>
      <c r="B87" s="15" t="s">
        <v>46</v>
      </c>
      <c r="C87" s="16">
        <v>1</v>
      </c>
      <c r="D87" s="18">
        <v>332000</v>
      </c>
      <c r="E87" s="36"/>
      <c r="F87" s="18">
        <f t="shared" ref="F87:F93" si="23">+C87*D87</f>
        <v>332000</v>
      </c>
      <c r="G87" s="5"/>
      <c r="H87" s="19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</row>
    <row r="88" spans="1:52" s="6" customFormat="1" ht="24.75" customHeight="1" x14ac:dyDescent="0.2">
      <c r="A88" s="13">
        <v>51</v>
      </c>
      <c r="B88" s="15" t="s">
        <v>47</v>
      </c>
      <c r="C88" s="16">
        <v>1</v>
      </c>
      <c r="D88" s="18">
        <v>298000</v>
      </c>
      <c r="E88" s="36"/>
      <c r="F88" s="18">
        <f t="shared" si="23"/>
        <v>298000</v>
      </c>
      <c r="G88" s="5"/>
      <c r="H88" s="19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</row>
    <row r="89" spans="1:52" s="6" customFormat="1" ht="32.25" customHeight="1" x14ac:dyDescent="0.2">
      <c r="A89" s="13">
        <v>52</v>
      </c>
      <c r="B89" s="15" t="s">
        <v>48</v>
      </c>
      <c r="C89" s="16">
        <v>1</v>
      </c>
      <c r="D89" s="18">
        <v>332000</v>
      </c>
      <c r="E89" s="36"/>
      <c r="F89" s="18">
        <f t="shared" si="23"/>
        <v>332000</v>
      </c>
      <c r="G89" s="5"/>
      <c r="H89" s="19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</row>
    <row r="90" spans="1:52" s="6" customFormat="1" ht="32.25" customHeight="1" x14ac:dyDescent="0.2">
      <c r="A90" s="13">
        <v>53</v>
      </c>
      <c r="B90" s="15" t="s">
        <v>49</v>
      </c>
      <c r="C90" s="16">
        <v>1</v>
      </c>
      <c r="D90" s="18">
        <v>332000</v>
      </c>
      <c r="E90" s="36"/>
      <c r="F90" s="18">
        <f t="shared" si="23"/>
        <v>332000</v>
      </c>
      <c r="G90" s="5"/>
      <c r="H90" s="19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</row>
    <row r="91" spans="1:52" s="6" customFormat="1" ht="35.25" customHeight="1" x14ac:dyDescent="0.2">
      <c r="A91" s="13">
        <v>54</v>
      </c>
      <c r="B91" s="15" t="s">
        <v>50</v>
      </c>
      <c r="C91" s="16">
        <v>1</v>
      </c>
      <c r="D91" s="18">
        <v>298000</v>
      </c>
      <c r="E91" s="36"/>
      <c r="F91" s="18">
        <f t="shared" si="23"/>
        <v>298000</v>
      </c>
      <c r="G91" s="5"/>
      <c r="H91" s="19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</row>
    <row r="92" spans="1:52" s="6" customFormat="1" ht="35.25" customHeight="1" x14ac:dyDescent="0.2">
      <c r="A92" s="13">
        <v>55</v>
      </c>
      <c r="B92" s="15" t="s">
        <v>66</v>
      </c>
      <c r="C92" s="16">
        <v>1</v>
      </c>
      <c r="D92" s="18">
        <v>298000</v>
      </c>
      <c r="E92" s="36"/>
      <c r="F92" s="18">
        <f t="shared" si="23"/>
        <v>298000</v>
      </c>
      <c r="G92" s="5"/>
      <c r="H92" s="19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</row>
    <row r="93" spans="1:52" s="6" customFormat="1" ht="34.5" customHeight="1" x14ac:dyDescent="0.2">
      <c r="A93" s="13">
        <v>56</v>
      </c>
      <c r="B93" s="15" t="s">
        <v>51</v>
      </c>
      <c r="C93" s="16">
        <v>4</v>
      </c>
      <c r="D93" s="18">
        <v>140000</v>
      </c>
      <c r="E93" s="36"/>
      <c r="F93" s="18">
        <f t="shared" si="23"/>
        <v>560000</v>
      </c>
      <c r="G93" s="20"/>
      <c r="H93" s="19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</row>
    <row r="94" spans="1:52" s="26" customFormat="1" ht="30" customHeight="1" x14ac:dyDescent="0.2">
      <c r="A94" s="21"/>
      <c r="B94" s="21" t="s">
        <v>13</v>
      </c>
      <c r="C94" s="22">
        <f>SUM(C86:C93)</f>
        <v>11</v>
      </c>
      <c r="D94" s="22"/>
      <c r="E94" s="22">
        <f>+E86+E87+E88+E89+E90+E91+E93</f>
        <v>0</v>
      </c>
      <c r="F94" s="49">
        <f>+F86+F87+F88+F89+F90+F91+F93</f>
        <v>2521000</v>
      </c>
      <c r="G94" s="23"/>
      <c r="H94" s="24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</row>
    <row r="95" spans="1:52" s="26" customFormat="1" ht="30" customHeight="1" x14ac:dyDescent="0.2">
      <c r="A95" s="55" t="s">
        <v>52</v>
      </c>
      <c r="B95" s="55"/>
      <c r="C95" s="55"/>
      <c r="D95" s="55"/>
      <c r="E95" s="55"/>
      <c r="F95" s="55"/>
      <c r="G95" s="5"/>
      <c r="H95" s="19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</row>
    <row r="96" spans="1:52" s="6" customFormat="1" ht="30" customHeight="1" x14ac:dyDescent="0.2">
      <c r="A96" s="13">
        <v>57</v>
      </c>
      <c r="B96" s="15" t="s">
        <v>53</v>
      </c>
      <c r="C96" s="13">
        <v>1</v>
      </c>
      <c r="D96" s="18">
        <v>332000</v>
      </c>
      <c r="E96" s="13"/>
      <c r="F96" s="18">
        <f>+C96*D96</f>
        <v>332000</v>
      </c>
      <c r="G96" s="5"/>
      <c r="H96" s="19"/>
      <c r="I96" s="5"/>
      <c r="J96" s="19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</row>
    <row r="97" spans="1:52" s="6" customFormat="1" ht="30" customHeight="1" x14ac:dyDescent="0.2">
      <c r="A97" s="13">
        <v>58</v>
      </c>
      <c r="B97" s="15" t="s">
        <v>65</v>
      </c>
      <c r="C97" s="13">
        <v>1</v>
      </c>
      <c r="D97" s="18">
        <v>298000</v>
      </c>
      <c r="E97" s="13"/>
      <c r="F97" s="18">
        <f>+C97*D97</f>
        <v>298000</v>
      </c>
      <c r="G97" s="5"/>
      <c r="H97" s="19"/>
      <c r="I97" s="5"/>
      <c r="J97" s="19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</row>
    <row r="98" spans="1:52" s="6" customFormat="1" ht="33" customHeight="1" x14ac:dyDescent="0.2">
      <c r="A98" s="13">
        <v>59</v>
      </c>
      <c r="B98" s="15" t="s">
        <v>54</v>
      </c>
      <c r="C98" s="13">
        <v>1</v>
      </c>
      <c r="D98" s="18">
        <v>241000</v>
      </c>
      <c r="E98" s="13"/>
      <c r="F98" s="18">
        <f t="shared" ref="F98:F108" si="24">+C98*D98</f>
        <v>241000</v>
      </c>
      <c r="G98" s="5"/>
      <c r="H98" s="19"/>
      <c r="I98" s="5"/>
      <c r="J98" s="19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</row>
    <row r="99" spans="1:52" s="6" customFormat="1" ht="33" customHeight="1" x14ac:dyDescent="0.2">
      <c r="A99" s="13">
        <v>60</v>
      </c>
      <c r="B99" s="15" t="s">
        <v>55</v>
      </c>
      <c r="C99" s="13">
        <v>1</v>
      </c>
      <c r="D99" s="18">
        <v>298000</v>
      </c>
      <c r="E99" s="13"/>
      <c r="F99" s="18">
        <f t="shared" si="24"/>
        <v>298000</v>
      </c>
      <c r="G99" s="5"/>
      <c r="H99" s="19"/>
      <c r="I99" s="5"/>
      <c r="J99" s="19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</row>
    <row r="100" spans="1:52" s="6" customFormat="1" ht="30" customHeight="1" x14ac:dyDescent="0.2">
      <c r="A100" s="13">
        <v>61</v>
      </c>
      <c r="B100" s="15" t="s">
        <v>56</v>
      </c>
      <c r="C100" s="13">
        <v>1</v>
      </c>
      <c r="D100" s="18">
        <v>241000</v>
      </c>
      <c r="E100" s="13"/>
      <c r="F100" s="18">
        <f t="shared" si="24"/>
        <v>241000</v>
      </c>
      <c r="G100" s="5"/>
      <c r="H100" s="19"/>
      <c r="I100" s="5"/>
      <c r="J100" s="19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</row>
    <row r="101" spans="1:52" s="6" customFormat="1" ht="30" customHeight="1" x14ac:dyDescent="0.2">
      <c r="A101" s="13">
        <v>62</v>
      </c>
      <c r="B101" s="15" t="s">
        <v>57</v>
      </c>
      <c r="C101" s="13">
        <v>4</v>
      </c>
      <c r="D101" s="18">
        <v>241000</v>
      </c>
      <c r="E101" s="13"/>
      <c r="F101" s="18">
        <f t="shared" si="24"/>
        <v>964000</v>
      </c>
      <c r="G101" s="5"/>
      <c r="H101" s="19"/>
      <c r="I101" s="5"/>
      <c r="J101" s="19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</row>
    <row r="102" spans="1:52" s="6" customFormat="1" ht="30" customHeight="1" x14ac:dyDescent="0.2">
      <c r="A102" s="13">
        <v>63</v>
      </c>
      <c r="B102" s="15" t="s">
        <v>58</v>
      </c>
      <c r="C102" s="13">
        <v>4</v>
      </c>
      <c r="D102" s="18">
        <v>160000</v>
      </c>
      <c r="E102" s="13"/>
      <c r="F102" s="18">
        <f t="shared" si="24"/>
        <v>640000</v>
      </c>
      <c r="G102" s="5"/>
      <c r="H102" s="19"/>
      <c r="I102" s="5"/>
      <c r="J102" s="19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</row>
    <row r="103" spans="1:52" s="6" customFormat="1" ht="30" customHeight="1" x14ac:dyDescent="0.2">
      <c r="A103" s="13">
        <v>64</v>
      </c>
      <c r="B103" s="15" t="s">
        <v>59</v>
      </c>
      <c r="C103" s="13">
        <v>10</v>
      </c>
      <c r="D103" s="18">
        <v>268000</v>
      </c>
      <c r="E103" s="13"/>
      <c r="F103" s="18">
        <f t="shared" si="24"/>
        <v>2680000</v>
      </c>
      <c r="G103" s="5"/>
      <c r="H103" s="19"/>
      <c r="I103" s="5"/>
      <c r="J103" s="19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</row>
    <row r="104" spans="1:52" ht="30" customHeight="1" x14ac:dyDescent="0.25">
      <c r="A104" s="13">
        <v>65</v>
      </c>
      <c r="B104" s="15" t="s">
        <v>60</v>
      </c>
      <c r="C104" s="13">
        <v>1</v>
      </c>
      <c r="D104" s="18">
        <v>241000</v>
      </c>
      <c r="E104" s="37"/>
      <c r="F104" s="18">
        <f t="shared" si="24"/>
        <v>241000</v>
      </c>
      <c r="G104" s="5"/>
      <c r="H104" s="19"/>
      <c r="J104" s="19"/>
    </row>
    <row r="105" spans="1:52" ht="30" customHeight="1" x14ac:dyDescent="0.25">
      <c r="A105" s="13">
        <v>66</v>
      </c>
      <c r="B105" s="15" t="s">
        <v>61</v>
      </c>
      <c r="C105" s="13">
        <v>1</v>
      </c>
      <c r="D105" s="18">
        <v>214000</v>
      </c>
      <c r="E105" s="37"/>
      <c r="F105" s="18">
        <f t="shared" si="24"/>
        <v>214000</v>
      </c>
      <c r="G105" s="5"/>
      <c r="H105" s="19"/>
      <c r="J105" s="19"/>
    </row>
    <row r="106" spans="1:52" ht="30" customHeight="1" x14ac:dyDescent="0.25">
      <c r="A106" s="13">
        <v>67</v>
      </c>
      <c r="B106" s="15" t="s">
        <v>62</v>
      </c>
      <c r="C106" s="13">
        <v>6</v>
      </c>
      <c r="D106" s="18">
        <v>204000</v>
      </c>
      <c r="E106" s="37"/>
      <c r="F106" s="18">
        <f t="shared" si="24"/>
        <v>1224000</v>
      </c>
      <c r="G106" s="5"/>
      <c r="H106" s="19"/>
      <c r="J106" s="19"/>
    </row>
    <row r="107" spans="1:52" ht="30" customHeight="1" x14ac:dyDescent="0.25">
      <c r="A107" s="13">
        <v>68</v>
      </c>
      <c r="B107" s="15" t="s">
        <v>63</v>
      </c>
      <c r="C107" s="13">
        <v>10</v>
      </c>
      <c r="D107" s="18">
        <v>100000</v>
      </c>
      <c r="E107" s="37"/>
      <c r="F107" s="18">
        <f t="shared" si="24"/>
        <v>1000000</v>
      </c>
      <c r="G107" s="5"/>
      <c r="H107" s="19"/>
      <c r="J107" s="19"/>
    </row>
    <row r="108" spans="1:52" ht="30" customHeight="1" x14ac:dyDescent="0.25">
      <c r="A108" s="13">
        <v>69</v>
      </c>
      <c r="B108" s="15" t="s">
        <v>64</v>
      </c>
      <c r="C108" s="13">
        <v>2</v>
      </c>
      <c r="D108" s="18">
        <v>93000</v>
      </c>
      <c r="E108" s="37"/>
      <c r="F108" s="18">
        <f t="shared" si="24"/>
        <v>186000</v>
      </c>
      <c r="G108" s="5"/>
      <c r="H108" s="19"/>
      <c r="J108" s="19"/>
    </row>
    <row r="109" spans="1:52" s="26" customFormat="1" ht="30" customHeight="1" x14ac:dyDescent="0.2">
      <c r="A109" s="21"/>
      <c r="B109" s="21" t="s">
        <v>13</v>
      </c>
      <c r="C109" s="22">
        <f>SUM(C96:C108)</f>
        <v>43</v>
      </c>
      <c r="D109" s="22"/>
      <c r="E109" s="22">
        <f t="shared" ref="E109:F109" si="25">SUM(E96:E108)</f>
        <v>0</v>
      </c>
      <c r="F109" s="49">
        <f t="shared" si="25"/>
        <v>8559000</v>
      </c>
      <c r="G109" s="23"/>
      <c r="H109" s="24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</row>
    <row r="110" spans="1:52" s="26" customFormat="1" ht="30" customHeight="1" x14ac:dyDescent="0.2">
      <c r="A110" s="21"/>
      <c r="B110" s="21" t="s">
        <v>13</v>
      </c>
      <c r="C110" s="22">
        <f>+C109+C84+C94+C80+C74+C68+C63+C56+C50+C44+C37+C30+C28+C23+C16</f>
        <v>172</v>
      </c>
      <c r="D110" s="22"/>
      <c r="E110" s="22" t="e">
        <f>+E109+E84+E94+E80+E74+E68+E63+E56+E50+E44+E37+E30+E28+E23+E16</f>
        <v>#REF!</v>
      </c>
      <c r="F110" s="49">
        <f>+F109+F84+F94+F80+F74+F68+F63+F56+F50+F44+F37+F30+F28+F23+F16</f>
        <v>48944000</v>
      </c>
      <c r="G110" s="23"/>
      <c r="H110" s="24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</row>
    <row r="111" spans="1:52" s="38" customFormat="1" x14ac:dyDescent="0.3">
      <c r="A111" s="25"/>
      <c r="B111" s="7"/>
      <c r="C111" s="25"/>
      <c r="D111" s="25"/>
      <c r="G111" s="5"/>
      <c r="H111" s="19"/>
    </row>
    <row r="112" spans="1:52" s="3" customFormat="1" ht="34.5" customHeight="1" x14ac:dyDescent="0.25">
      <c r="A112" s="5"/>
      <c r="B112" s="39"/>
      <c r="C112" s="5"/>
      <c r="D112" s="40"/>
      <c r="F112" s="41"/>
      <c r="G112" s="5"/>
      <c r="H112" s="19"/>
    </row>
    <row r="113" spans="1:8" s="3" customFormat="1" x14ac:dyDescent="0.25">
      <c r="A113" s="5"/>
      <c r="B113" s="39"/>
      <c r="C113" s="5"/>
      <c r="D113" s="42"/>
      <c r="F113" s="41"/>
      <c r="G113" s="5"/>
      <c r="H113" s="19"/>
    </row>
    <row r="114" spans="1:8" s="3" customFormat="1" x14ac:dyDescent="0.25">
      <c r="A114" s="5"/>
      <c r="B114" s="39"/>
      <c r="C114" s="5"/>
      <c r="D114" s="54"/>
      <c r="G114" s="5"/>
      <c r="H114" s="19"/>
    </row>
    <row r="115" spans="1:8" s="3" customFormat="1" ht="38.25" customHeight="1" x14ac:dyDescent="0.25">
      <c r="A115" s="5"/>
      <c r="B115" s="39"/>
      <c r="C115" s="5"/>
      <c r="D115" s="54"/>
      <c r="G115" s="5"/>
      <c r="H115" s="19"/>
    </row>
    <row r="116" spans="1:8" s="3" customFormat="1" x14ac:dyDescent="0.25">
      <c r="A116" s="5"/>
      <c r="B116" s="39"/>
      <c r="C116" s="5"/>
      <c r="D116" s="54"/>
      <c r="G116" s="5"/>
      <c r="H116" s="19"/>
    </row>
    <row r="117" spans="1:8" s="3" customFormat="1" x14ac:dyDescent="0.25">
      <c r="A117" s="56"/>
      <c r="B117" s="56"/>
      <c r="C117" s="56"/>
      <c r="D117" s="56"/>
      <c r="G117" s="5"/>
      <c r="H117" s="19"/>
    </row>
    <row r="118" spans="1:8" s="3" customFormat="1" x14ac:dyDescent="0.25">
      <c r="A118" s="5"/>
      <c r="B118" s="39"/>
      <c r="C118" s="5"/>
      <c r="D118" s="54"/>
      <c r="G118" s="5"/>
      <c r="H118" s="19"/>
    </row>
    <row r="119" spans="1:8" s="3" customFormat="1" x14ac:dyDescent="0.25">
      <c r="A119" s="5"/>
      <c r="B119" s="39"/>
      <c r="C119" s="5"/>
      <c r="D119" s="54"/>
      <c r="G119" s="5"/>
      <c r="H119" s="19"/>
    </row>
    <row r="120" spans="1:8" s="3" customFormat="1" x14ac:dyDescent="0.25">
      <c r="A120" s="5"/>
      <c r="B120" s="39"/>
      <c r="C120" s="5"/>
      <c r="D120" s="54"/>
      <c r="G120" s="5"/>
      <c r="H120" s="19"/>
    </row>
    <row r="121" spans="1:8" s="3" customFormat="1" x14ac:dyDescent="0.25">
      <c r="A121" s="5"/>
      <c r="B121" s="39"/>
      <c r="C121" s="5"/>
      <c r="D121" s="54"/>
      <c r="G121" s="5"/>
      <c r="H121" s="19"/>
    </row>
    <row r="122" spans="1:8" s="3" customFormat="1" x14ac:dyDescent="0.25">
      <c r="A122" s="5"/>
      <c r="B122" s="39"/>
      <c r="C122" s="5"/>
      <c r="D122" s="54"/>
      <c r="G122" s="5"/>
      <c r="H122" s="19"/>
    </row>
    <row r="123" spans="1:8" s="3" customFormat="1" x14ac:dyDescent="0.25">
      <c r="A123" s="5"/>
      <c r="B123" s="39"/>
      <c r="C123" s="5"/>
      <c r="D123" s="54"/>
      <c r="G123" s="5"/>
      <c r="H123" s="19"/>
    </row>
    <row r="124" spans="1:8" s="3" customFormat="1" x14ac:dyDescent="0.25">
      <c r="A124" s="5"/>
      <c r="B124" s="39"/>
      <c r="C124" s="5"/>
      <c r="D124" s="54"/>
      <c r="G124" s="5"/>
      <c r="H124" s="19"/>
    </row>
    <row r="125" spans="1:8" s="3" customFormat="1" x14ac:dyDescent="0.25">
      <c r="A125" s="5"/>
      <c r="B125" s="39"/>
      <c r="C125" s="5"/>
      <c r="D125" s="54"/>
      <c r="G125" s="5"/>
      <c r="H125" s="19"/>
    </row>
    <row r="126" spans="1:8" s="3" customFormat="1" x14ac:dyDescent="0.25">
      <c r="A126" s="5"/>
      <c r="B126" s="39"/>
      <c r="C126" s="5"/>
      <c r="D126" s="54"/>
      <c r="G126" s="5"/>
      <c r="H126" s="19"/>
    </row>
    <row r="127" spans="1:8" s="3" customFormat="1" x14ac:dyDescent="0.25">
      <c r="A127" s="5"/>
      <c r="B127" s="39"/>
      <c r="C127" s="5"/>
      <c r="D127" s="54"/>
      <c r="G127" s="5"/>
      <c r="H127" s="19"/>
    </row>
    <row r="128" spans="1:8" s="3" customFormat="1" x14ac:dyDescent="0.25">
      <c r="A128" s="5"/>
      <c r="B128" s="39"/>
      <c r="C128" s="5"/>
      <c r="D128" s="54"/>
      <c r="G128" s="5"/>
      <c r="H128" s="19"/>
    </row>
    <row r="129" spans="1:13" s="3" customFormat="1" x14ac:dyDescent="0.25">
      <c r="A129" s="5"/>
      <c r="B129" s="39"/>
      <c r="C129" s="5"/>
      <c r="D129" s="54"/>
      <c r="G129" s="5"/>
      <c r="H129" s="19"/>
    </row>
    <row r="130" spans="1:13" s="3" customFormat="1" x14ac:dyDescent="0.25">
      <c r="A130" s="5"/>
      <c r="B130" s="39"/>
      <c r="C130" s="5"/>
      <c r="D130" s="54"/>
      <c r="G130" s="5"/>
      <c r="H130" s="19"/>
    </row>
    <row r="131" spans="1:13" s="3" customFormat="1" x14ac:dyDescent="0.25">
      <c r="A131" s="5"/>
      <c r="B131" s="39"/>
      <c r="C131" s="5"/>
      <c r="D131" s="54"/>
      <c r="G131" s="5"/>
      <c r="H131" s="19"/>
    </row>
    <row r="132" spans="1:13" s="3" customFormat="1" x14ac:dyDescent="0.3">
      <c r="A132" s="43"/>
      <c r="B132" s="44"/>
      <c r="C132" s="45"/>
      <c r="D132" s="46"/>
      <c r="G132" s="5"/>
      <c r="H132" s="19"/>
    </row>
    <row r="133" spans="1:13" s="3" customFormat="1" x14ac:dyDescent="0.3">
      <c r="A133" s="43"/>
      <c r="B133" s="44"/>
      <c r="C133" s="45"/>
      <c r="D133" s="46"/>
      <c r="G133" s="5"/>
      <c r="H133" s="19"/>
    </row>
    <row r="134" spans="1:13" s="3" customFormat="1" x14ac:dyDescent="0.3">
      <c r="A134" s="43"/>
      <c r="B134" s="44"/>
      <c r="C134" s="45"/>
      <c r="D134" s="46"/>
      <c r="G134" s="5"/>
      <c r="H134" s="19"/>
    </row>
    <row r="135" spans="1:13" s="3" customFormat="1" x14ac:dyDescent="0.3">
      <c r="A135" s="43"/>
      <c r="B135" s="44"/>
      <c r="C135" s="45"/>
      <c r="D135" s="46"/>
      <c r="G135" s="5"/>
      <c r="H135" s="19"/>
    </row>
    <row r="136" spans="1:13" s="3" customFormat="1" x14ac:dyDescent="0.3">
      <c r="A136" s="43"/>
      <c r="B136" s="44"/>
      <c r="C136" s="45"/>
      <c r="D136" s="46"/>
      <c r="G136" s="5"/>
      <c r="H136" s="19"/>
    </row>
    <row r="137" spans="1:13" s="3" customFormat="1" x14ac:dyDescent="0.3">
      <c r="A137" s="43"/>
      <c r="B137" s="44"/>
      <c r="C137" s="45"/>
      <c r="D137" s="46"/>
      <c r="G137" s="5"/>
      <c r="H137" s="19"/>
    </row>
    <row r="138" spans="1:13" s="3" customFormat="1" x14ac:dyDescent="0.3">
      <c r="A138" s="43"/>
      <c r="B138" s="44"/>
      <c r="C138" s="45"/>
      <c r="D138" s="46"/>
      <c r="G138" s="5"/>
      <c r="H138" s="19"/>
    </row>
    <row r="139" spans="1:13" s="3" customFormat="1" x14ac:dyDescent="0.3">
      <c r="A139" s="43"/>
      <c r="B139" s="44"/>
      <c r="C139" s="45"/>
      <c r="D139" s="46"/>
      <c r="G139" s="5"/>
      <c r="H139" s="19"/>
    </row>
    <row r="140" spans="1:13" s="3" customFormat="1" x14ac:dyDescent="0.3">
      <c r="A140" s="43"/>
      <c r="B140" s="44"/>
      <c r="C140" s="45"/>
      <c r="D140" s="46"/>
      <c r="G140" s="5"/>
      <c r="H140" s="19"/>
    </row>
    <row r="141" spans="1:13" s="3" customFormat="1" x14ac:dyDescent="0.3">
      <c r="A141" s="43"/>
      <c r="B141" s="44"/>
      <c r="C141" s="45"/>
      <c r="D141" s="46"/>
      <c r="G141" s="5"/>
      <c r="H141" s="19"/>
    </row>
    <row r="142" spans="1:13" s="3" customFormat="1" x14ac:dyDescent="0.3">
      <c r="A142" s="1"/>
      <c r="B142" s="2"/>
      <c r="C142" s="47"/>
      <c r="D142" s="48"/>
      <c r="E142" s="4"/>
      <c r="F142" s="4"/>
      <c r="G142" s="5"/>
      <c r="H142" s="19"/>
      <c r="I142" s="4"/>
      <c r="J142" s="4"/>
      <c r="K142" s="4"/>
      <c r="L142" s="4"/>
      <c r="M142" s="4"/>
    </row>
    <row r="143" spans="1:13" s="3" customFormat="1" x14ac:dyDescent="0.3">
      <c r="A143" s="1"/>
      <c r="B143" s="2"/>
      <c r="C143" s="47"/>
      <c r="D143" s="48"/>
      <c r="E143" s="4"/>
      <c r="F143" s="4"/>
      <c r="G143" s="5"/>
      <c r="H143" s="19"/>
      <c r="I143" s="4"/>
      <c r="J143" s="4"/>
      <c r="K143" s="4"/>
      <c r="L143" s="4"/>
      <c r="M143" s="4"/>
    </row>
    <row r="144" spans="1:13" s="3" customFormat="1" x14ac:dyDescent="0.3">
      <c r="A144" s="1"/>
      <c r="B144" s="2"/>
      <c r="C144" s="47"/>
      <c r="D144" s="48"/>
      <c r="E144" s="4"/>
      <c r="F144" s="4"/>
      <c r="G144" s="5"/>
      <c r="H144" s="19"/>
      <c r="I144" s="4"/>
      <c r="J144" s="4"/>
      <c r="K144" s="4"/>
      <c r="L144" s="4"/>
      <c r="M144" s="4"/>
    </row>
    <row r="145" spans="1:52" x14ac:dyDescent="0.3">
      <c r="C145" s="47"/>
      <c r="F145" s="4"/>
      <c r="G145" s="5"/>
      <c r="H145" s="19"/>
      <c r="I145" s="4"/>
      <c r="J145" s="4"/>
      <c r="K145" s="4"/>
      <c r="L145" s="4"/>
      <c r="M145" s="4"/>
    </row>
    <row r="146" spans="1:52" x14ac:dyDescent="0.3">
      <c r="C146" s="47"/>
      <c r="F146" s="4"/>
      <c r="G146" s="5"/>
      <c r="H146" s="19"/>
      <c r="I146" s="4"/>
      <c r="J146" s="4"/>
      <c r="K146" s="4"/>
      <c r="L146" s="4"/>
      <c r="M146" s="4"/>
    </row>
    <row r="147" spans="1:52" x14ac:dyDescent="0.3">
      <c r="C147" s="47"/>
      <c r="F147" s="4"/>
      <c r="G147" s="5"/>
      <c r="H147" s="19"/>
      <c r="I147" s="4"/>
      <c r="J147" s="4"/>
      <c r="K147" s="4"/>
      <c r="L147" s="4"/>
      <c r="M147" s="4"/>
    </row>
    <row r="148" spans="1:52" x14ac:dyDescent="0.3">
      <c r="C148" s="47"/>
      <c r="F148" s="4"/>
      <c r="G148" s="5"/>
      <c r="H148" s="19"/>
      <c r="I148" s="4"/>
      <c r="J148" s="4"/>
      <c r="K148" s="4"/>
      <c r="L148" s="4"/>
      <c r="M148" s="4"/>
    </row>
    <row r="149" spans="1:52" x14ac:dyDescent="0.3">
      <c r="C149" s="47"/>
      <c r="F149" s="4"/>
      <c r="G149" s="5"/>
      <c r="H149" s="19"/>
      <c r="I149" s="4"/>
      <c r="J149" s="4"/>
      <c r="K149" s="4"/>
      <c r="L149" s="4"/>
      <c r="M149" s="4"/>
    </row>
    <row r="150" spans="1:52" x14ac:dyDescent="0.3">
      <c r="C150" s="47"/>
      <c r="F150" s="4"/>
      <c r="G150" s="5"/>
      <c r="H150" s="19"/>
      <c r="I150" s="4"/>
      <c r="J150" s="4"/>
      <c r="K150" s="4"/>
      <c r="L150" s="4"/>
      <c r="M150" s="4"/>
    </row>
    <row r="151" spans="1:52" x14ac:dyDescent="0.3">
      <c r="C151" s="47"/>
      <c r="F151" s="4"/>
      <c r="G151" s="5"/>
      <c r="H151" s="19"/>
      <c r="I151" s="4"/>
      <c r="J151" s="4"/>
      <c r="K151" s="4"/>
      <c r="L151" s="4"/>
      <c r="M151" s="4"/>
    </row>
    <row r="152" spans="1:52" s="48" customFormat="1" x14ac:dyDescent="0.3">
      <c r="A152" s="1"/>
      <c r="B152" s="2"/>
      <c r="C152" s="47"/>
      <c r="E152" s="4"/>
      <c r="F152" s="3"/>
      <c r="G152" s="5"/>
      <c r="H152" s="19"/>
      <c r="I152" s="3"/>
      <c r="J152" s="3"/>
      <c r="K152" s="3"/>
      <c r="L152" s="3"/>
      <c r="M152" s="3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  <c r="AA152" s="46"/>
      <c r="AB152" s="46"/>
      <c r="AC152" s="46"/>
      <c r="AD152" s="46"/>
      <c r="AE152" s="46"/>
      <c r="AF152" s="46"/>
      <c r="AG152" s="46"/>
      <c r="AH152" s="46"/>
      <c r="AI152" s="46"/>
      <c r="AJ152" s="46"/>
      <c r="AK152" s="46"/>
      <c r="AL152" s="46"/>
      <c r="AM152" s="46"/>
      <c r="AN152" s="46"/>
      <c r="AO152" s="46"/>
      <c r="AP152" s="46"/>
      <c r="AQ152" s="46"/>
      <c r="AR152" s="46"/>
      <c r="AS152" s="46"/>
      <c r="AT152" s="46"/>
      <c r="AU152" s="46"/>
      <c r="AV152" s="46"/>
      <c r="AW152" s="46"/>
      <c r="AX152" s="46"/>
      <c r="AY152" s="46"/>
      <c r="AZ152" s="46"/>
    </row>
    <row r="153" spans="1:52" s="48" customFormat="1" x14ac:dyDescent="0.3">
      <c r="A153" s="1"/>
      <c r="B153" s="2"/>
      <c r="C153" s="47"/>
      <c r="E153" s="4"/>
      <c r="F153" s="3"/>
      <c r="G153" s="5"/>
      <c r="H153" s="19"/>
      <c r="I153" s="3"/>
      <c r="J153" s="3"/>
      <c r="K153" s="3"/>
      <c r="L153" s="3"/>
      <c r="M153" s="3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  <c r="AO153" s="46"/>
      <c r="AP153" s="46"/>
      <c r="AQ153" s="46"/>
      <c r="AR153" s="46"/>
      <c r="AS153" s="46"/>
      <c r="AT153" s="46"/>
      <c r="AU153" s="46"/>
      <c r="AV153" s="46"/>
      <c r="AW153" s="46"/>
      <c r="AX153" s="46"/>
      <c r="AY153" s="46"/>
      <c r="AZ153" s="46"/>
    </row>
    <row r="154" spans="1:52" s="48" customFormat="1" x14ac:dyDescent="0.3">
      <c r="A154" s="1"/>
      <c r="B154" s="2"/>
      <c r="C154" s="47"/>
      <c r="E154" s="4"/>
      <c r="F154" s="3"/>
      <c r="G154" s="5"/>
      <c r="H154" s="19"/>
      <c r="I154" s="3"/>
      <c r="J154" s="3"/>
      <c r="K154" s="3"/>
      <c r="L154" s="3"/>
      <c r="M154" s="3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  <c r="AA154" s="46"/>
      <c r="AB154" s="46"/>
      <c r="AC154" s="46"/>
      <c r="AD154" s="46"/>
      <c r="AE154" s="46"/>
      <c r="AF154" s="46"/>
      <c r="AG154" s="46"/>
      <c r="AH154" s="46"/>
      <c r="AI154" s="46"/>
      <c r="AJ154" s="46"/>
      <c r="AK154" s="46"/>
      <c r="AL154" s="46"/>
      <c r="AM154" s="46"/>
      <c r="AN154" s="46"/>
      <c r="AO154" s="46"/>
      <c r="AP154" s="46"/>
      <c r="AQ154" s="46"/>
      <c r="AR154" s="46"/>
      <c r="AS154" s="46"/>
      <c r="AT154" s="46"/>
      <c r="AU154" s="46"/>
      <c r="AV154" s="46"/>
      <c r="AW154" s="46"/>
      <c r="AX154" s="46"/>
      <c r="AY154" s="46"/>
      <c r="AZ154" s="46"/>
    </row>
    <row r="155" spans="1:52" s="48" customFormat="1" x14ac:dyDescent="0.3">
      <c r="A155" s="1"/>
      <c r="B155" s="2"/>
      <c r="C155" s="47"/>
      <c r="E155" s="4"/>
      <c r="F155" s="3"/>
      <c r="G155" s="5"/>
      <c r="H155" s="19"/>
      <c r="I155" s="3"/>
      <c r="J155" s="3"/>
      <c r="K155" s="3"/>
      <c r="L155" s="3"/>
      <c r="M155" s="3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  <c r="AA155" s="46"/>
      <c r="AB155" s="46"/>
      <c r="AC155" s="46"/>
      <c r="AD155" s="46"/>
      <c r="AE155" s="46"/>
      <c r="AF155" s="46"/>
      <c r="AG155" s="46"/>
      <c r="AH155" s="46"/>
      <c r="AI155" s="46"/>
      <c r="AJ155" s="46"/>
      <c r="AK155" s="46"/>
      <c r="AL155" s="46"/>
      <c r="AM155" s="46"/>
      <c r="AN155" s="46"/>
      <c r="AO155" s="46"/>
      <c r="AP155" s="46"/>
      <c r="AQ155" s="46"/>
      <c r="AR155" s="46"/>
      <c r="AS155" s="46"/>
      <c r="AT155" s="46"/>
      <c r="AU155" s="46"/>
      <c r="AV155" s="46"/>
      <c r="AW155" s="46"/>
      <c r="AX155" s="46"/>
      <c r="AY155" s="46"/>
      <c r="AZ155" s="46"/>
    </row>
    <row r="156" spans="1:52" s="48" customFormat="1" x14ac:dyDescent="0.3">
      <c r="A156" s="1"/>
      <c r="B156" s="2"/>
      <c r="C156" s="47"/>
      <c r="E156" s="4"/>
      <c r="F156" s="3"/>
      <c r="G156" s="5"/>
      <c r="H156" s="19"/>
      <c r="I156" s="3"/>
      <c r="J156" s="3"/>
      <c r="K156" s="3"/>
      <c r="L156" s="3"/>
      <c r="M156" s="3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  <c r="AA156" s="46"/>
      <c r="AB156" s="46"/>
      <c r="AC156" s="46"/>
      <c r="AD156" s="46"/>
      <c r="AE156" s="46"/>
      <c r="AF156" s="46"/>
      <c r="AG156" s="46"/>
      <c r="AH156" s="46"/>
      <c r="AI156" s="46"/>
      <c r="AJ156" s="46"/>
      <c r="AK156" s="46"/>
      <c r="AL156" s="46"/>
      <c r="AM156" s="46"/>
      <c r="AN156" s="46"/>
      <c r="AO156" s="46"/>
      <c r="AP156" s="46"/>
      <c r="AQ156" s="46"/>
      <c r="AR156" s="46"/>
      <c r="AS156" s="46"/>
      <c r="AT156" s="46"/>
      <c r="AU156" s="46"/>
      <c r="AV156" s="46"/>
      <c r="AW156" s="46"/>
      <c r="AX156" s="46"/>
      <c r="AY156" s="46"/>
      <c r="AZ156" s="46"/>
    </row>
    <row r="157" spans="1:52" s="48" customFormat="1" x14ac:dyDescent="0.3">
      <c r="A157" s="1"/>
      <c r="B157" s="2"/>
      <c r="C157" s="47"/>
      <c r="E157" s="4"/>
      <c r="F157" s="3"/>
      <c r="G157" s="5"/>
      <c r="H157" s="19"/>
      <c r="I157" s="3"/>
      <c r="J157" s="3"/>
      <c r="K157" s="3"/>
      <c r="L157" s="3"/>
      <c r="M157" s="3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  <c r="AA157" s="46"/>
      <c r="AB157" s="46"/>
      <c r="AC157" s="46"/>
      <c r="AD157" s="46"/>
      <c r="AE157" s="46"/>
      <c r="AF157" s="46"/>
      <c r="AG157" s="46"/>
      <c r="AH157" s="46"/>
      <c r="AI157" s="46"/>
      <c r="AJ157" s="46"/>
      <c r="AK157" s="46"/>
      <c r="AL157" s="46"/>
      <c r="AM157" s="46"/>
      <c r="AN157" s="46"/>
      <c r="AO157" s="46"/>
      <c r="AP157" s="46"/>
      <c r="AQ157" s="46"/>
      <c r="AR157" s="46"/>
      <c r="AS157" s="46"/>
      <c r="AT157" s="46"/>
      <c r="AU157" s="46"/>
      <c r="AV157" s="46"/>
      <c r="AW157" s="46"/>
      <c r="AX157" s="46"/>
      <c r="AY157" s="46"/>
      <c r="AZ157" s="46"/>
    </row>
    <row r="158" spans="1:52" s="48" customFormat="1" x14ac:dyDescent="0.3">
      <c r="A158" s="1"/>
      <c r="B158" s="2"/>
      <c r="C158" s="47"/>
      <c r="E158" s="4"/>
      <c r="F158" s="3"/>
      <c r="G158" s="5"/>
      <c r="H158" s="19"/>
      <c r="I158" s="3"/>
      <c r="J158" s="3"/>
      <c r="K158" s="3"/>
      <c r="L158" s="3"/>
      <c r="M158" s="3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  <c r="AA158" s="46"/>
      <c r="AB158" s="46"/>
      <c r="AC158" s="46"/>
      <c r="AD158" s="46"/>
      <c r="AE158" s="46"/>
      <c r="AF158" s="46"/>
      <c r="AG158" s="46"/>
      <c r="AH158" s="46"/>
      <c r="AI158" s="46"/>
      <c r="AJ158" s="46"/>
      <c r="AK158" s="46"/>
      <c r="AL158" s="46"/>
      <c r="AM158" s="46"/>
      <c r="AN158" s="46"/>
      <c r="AO158" s="46"/>
      <c r="AP158" s="46"/>
      <c r="AQ158" s="46"/>
      <c r="AR158" s="46"/>
      <c r="AS158" s="46"/>
      <c r="AT158" s="46"/>
      <c r="AU158" s="46"/>
      <c r="AV158" s="46"/>
      <c r="AW158" s="46"/>
      <c r="AX158" s="46"/>
      <c r="AY158" s="46"/>
      <c r="AZ158" s="46"/>
    </row>
    <row r="159" spans="1:52" s="48" customFormat="1" x14ac:dyDescent="0.3">
      <c r="A159" s="1"/>
      <c r="B159" s="2"/>
      <c r="C159" s="47"/>
      <c r="E159" s="4"/>
      <c r="F159" s="3"/>
      <c r="G159" s="5"/>
      <c r="H159" s="19"/>
      <c r="I159" s="3"/>
      <c r="J159" s="3"/>
      <c r="K159" s="3"/>
      <c r="L159" s="3"/>
      <c r="M159" s="3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  <c r="AA159" s="46"/>
      <c r="AB159" s="46"/>
      <c r="AC159" s="46"/>
      <c r="AD159" s="46"/>
      <c r="AE159" s="46"/>
      <c r="AF159" s="46"/>
      <c r="AG159" s="46"/>
      <c r="AH159" s="46"/>
      <c r="AI159" s="46"/>
      <c r="AJ159" s="46"/>
      <c r="AK159" s="46"/>
      <c r="AL159" s="46"/>
      <c r="AM159" s="46"/>
      <c r="AN159" s="46"/>
      <c r="AO159" s="46"/>
      <c r="AP159" s="46"/>
      <c r="AQ159" s="46"/>
      <c r="AR159" s="46"/>
      <c r="AS159" s="46"/>
      <c r="AT159" s="46"/>
      <c r="AU159" s="46"/>
      <c r="AV159" s="46"/>
      <c r="AW159" s="46"/>
      <c r="AX159" s="46"/>
      <c r="AY159" s="46"/>
      <c r="AZ159" s="46"/>
    </row>
    <row r="160" spans="1:52" s="48" customFormat="1" x14ac:dyDescent="0.3">
      <c r="A160" s="1"/>
      <c r="B160" s="2"/>
      <c r="C160" s="47"/>
      <c r="E160" s="4"/>
      <c r="F160" s="3"/>
      <c r="G160" s="5"/>
      <c r="H160" s="19"/>
      <c r="I160" s="3"/>
      <c r="J160" s="3"/>
      <c r="K160" s="3"/>
      <c r="L160" s="3"/>
      <c r="M160" s="3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  <c r="AA160" s="46"/>
      <c r="AB160" s="46"/>
      <c r="AC160" s="46"/>
      <c r="AD160" s="46"/>
      <c r="AE160" s="46"/>
      <c r="AF160" s="46"/>
      <c r="AG160" s="46"/>
      <c r="AH160" s="46"/>
      <c r="AI160" s="46"/>
      <c r="AJ160" s="46"/>
      <c r="AK160" s="46"/>
      <c r="AL160" s="46"/>
      <c r="AM160" s="46"/>
      <c r="AN160" s="46"/>
      <c r="AO160" s="46"/>
      <c r="AP160" s="46"/>
      <c r="AQ160" s="46"/>
      <c r="AR160" s="46"/>
      <c r="AS160" s="46"/>
      <c r="AT160" s="46"/>
      <c r="AU160" s="46"/>
      <c r="AV160" s="46"/>
      <c r="AW160" s="46"/>
      <c r="AX160" s="46"/>
      <c r="AY160" s="46"/>
      <c r="AZ160" s="46"/>
    </row>
    <row r="161" spans="1:52" s="48" customFormat="1" x14ac:dyDescent="0.3">
      <c r="A161" s="1"/>
      <c r="B161" s="2"/>
      <c r="C161" s="47"/>
      <c r="E161" s="4"/>
      <c r="F161" s="3"/>
      <c r="G161" s="5"/>
      <c r="H161" s="19"/>
      <c r="I161" s="3"/>
      <c r="J161" s="3"/>
      <c r="K161" s="3"/>
      <c r="L161" s="3"/>
      <c r="M161" s="3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  <c r="AA161" s="46"/>
      <c r="AB161" s="46"/>
      <c r="AC161" s="46"/>
      <c r="AD161" s="46"/>
      <c r="AE161" s="46"/>
      <c r="AF161" s="46"/>
      <c r="AG161" s="46"/>
      <c r="AH161" s="46"/>
      <c r="AI161" s="46"/>
      <c r="AJ161" s="46"/>
      <c r="AK161" s="46"/>
      <c r="AL161" s="46"/>
      <c r="AM161" s="46"/>
      <c r="AN161" s="46"/>
      <c r="AO161" s="46"/>
      <c r="AP161" s="46"/>
      <c r="AQ161" s="46"/>
      <c r="AR161" s="46"/>
      <c r="AS161" s="46"/>
      <c r="AT161" s="46"/>
      <c r="AU161" s="46"/>
      <c r="AV161" s="46"/>
      <c r="AW161" s="46"/>
      <c r="AX161" s="46"/>
      <c r="AY161" s="46"/>
      <c r="AZ161" s="46"/>
    </row>
    <row r="162" spans="1:52" s="48" customFormat="1" x14ac:dyDescent="0.3">
      <c r="A162" s="1"/>
      <c r="B162" s="2"/>
      <c r="C162" s="47"/>
      <c r="E162" s="4"/>
      <c r="F162" s="3"/>
      <c r="G162" s="5"/>
      <c r="H162" s="19"/>
      <c r="I162" s="3"/>
      <c r="J162" s="3"/>
      <c r="K162" s="3"/>
      <c r="L162" s="3"/>
      <c r="M162" s="3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  <c r="AA162" s="46"/>
      <c r="AB162" s="46"/>
      <c r="AC162" s="46"/>
      <c r="AD162" s="46"/>
      <c r="AE162" s="46"/>
      <c r="AF162" s="46"/>
      <c r="AG162" s="46"/>
      <c r="AH162" s="46"/>
      <c r="AI162" s="46"/>
      <c r="AJ162" s="46"/>
      <c r="AK162" s="46"/>
      <c r="AL162" s="46"/>
      <c r="AM162" s="46"/>
      <c r="AN162" s="46"/>
      <c r="AO162" s="46"/>
      <c r="AP162" s="46"/>
      <c r="AQ162" s="46"/>
      <c r="AR162" s="46"/>
      <c r="AS162" s="46"/>
      <c r="AT162" s="46"/>
      <c r="AU162" s="46"/>
      <c r="AV162" s="46"/>
      <c r="AW162" s="46"/>
      <c r="AX162" s="46"/>
      <c r="AY162" s="46"/>
      <c r="AZ162" s="46"/>
    </row>
    <row r="163" spans="1:52" s="48" customFormat="1" x14ac:dyDescent="0.3">
      <c r="A163" s="1"/>
      <c r="B163" s="2"/>
      <c r="C163" s="47"/>
      <c r="E163" s="4"/>
      <c r="F163" s="3"/>
      <c r="G163" s="5"/>
      <c r="H163" s="19"/>
      <c r="I163" s="3"/>
      <c r="J163" s="3"/>
      <c r="K163" s="3"/>
      <c r="L163" s="3"/>
      <c r="M163" s="3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  <c r="AA163" s="46"/>
      <c r="AB163" s="46"/>
      <c r="AC163" s="46"/>
      <c r="AD163" s="46"/>
      <c r="AE163" s="46"/>
      <c r="AF163" s="46"/>
      <c r="AG163" s="46"/>
      <c r="AH163" s="46"/>
      <c r="AI163" s="46"/>
      <c r="AJ163" s="46"/>
      <c r="AK163" s="46"/>
      <c r="AL163" s="46"/>
      <c r="AM163" s="46"/>
      <c r="AN163" s="46"/>
      <c r="AO163" s="46"/>
      <c r="AP163" s="46"/>
      <c r="AQ163" s="46"/>
      <c r="AR163" s="46"/>
      <c r="AS163" s="46"/>
      <c r="AT163" s="46"/>
      <c r="AU163" s="46"/>
      <c r="AV163" s="46"/>
      <c r="AW163" s="46"/>
      <c r="AX163" s="46"/>
      <c r="AY163" s="46"/>
      <c r="AZ163" s="46"/>
    </row>
    <row r="164" spans="1:52" s="48" customFormat="1" x14ac:dyDescent="0.3">
      <c r="A164" s="1"/>
      <c r="B164" s="2"/>
      <c r="C164" s="47"/>
      <c r="E164" s="4"/>
      <c r="F164" s="3"/>
      <c r="G164" s="5"/>
      <c r="H164" s="19"/>
      <c r="I164" s="3"/>
      <c r="J164" s="3"/>
      <c r="K164" s="3"/>
      <c r="L164" s="3"/>
      <c r="M164" s="3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  <c r="AA164" s="46"/>
      <c r="AB164" s="46"/>
      <c r="AC164" s="46"/>
      <c r="AD164" s="46"/>
      <c r="AE164" s="46"/>
      <c r="AF164" s="46"/>
      <c r="AG164" s="46"/>
      <c r="AH164" s="46"/>
      <c r="AI164" s="46"/>
      <c r="AJ164" s="46"/>
      <c r="AK164" s="46"/>
      <c r="AL164" s="46"/>
      <c r="AM164" s="46"/>
      <c r="AN164" s="46"/>
      <c r="AO164" s="46"/>
      <c r="AP164" s="46"/>
      <c r="AQ164" s="46"/>
      <c r="AR164" s="46"/>
      <c r="AS164" s="46"/>
      <c r="AT164" s="46"/>
      <c r="AU164" s="46"/>
      <c r="AV164" s="46"/>
      <c r="AW164" s="46"/>
      <c r="AX164" s="46"/>
      <c r="AY164" s="46"/>
      <c r="AZ164" s="46"/>
    </row>
    <row r="165" spans="1:52" s="48" customFormat="1" x14ac:dyDescent="0.3">
      <c r="A165" s="1"/>
      <c r="B165" s="2"/>
      <c r="C165" s="47"/>
      <c r="E165" s="4"/>
      <c r="F165" s="3"/>
      <c r="G165" s="5"/>
      <c r="H165" s="19"/>
      <c r="I165" s="3"/>
      <c r="J165" s="3"/>
      <c r="K165" s="3"/>
      <c r="L165" s="3"/>
      <c r="M165" s="3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  <c r="AA165" s="46"/>
      <c r="AB165" s="46"/>
      <c r="AC165" s="46"/>
      <c r="AD165" s="46"/>
      <c r="AE165" s="46"/>
      <c r="AF165" s="46"/>
      <c r="AG165" s="46"/>
      <c r="AH165" s="46"/>
      <c r="AI165" s="46"/>
      <c r="AJ165" s="46"/>
      <c r="AK165" s="46"/>
      <c r="AL165" s="46"/>
      <c r="AM165" s="46"/>
      <c r="AN165" s="46"/>
      <c r="AO165" s="46"/>
      <c r="AP165" s="46"/>
      <c r="AQ165" s="46"/>
      <c r="AR165" s="46"/>
      <c r="AS165" s="46"/>
      <c r="AT165" s="46"/>
      <c r="AU165" s="46"/>
      <c r="AV165" s="46"/>
      <c r="AW165" s="46"/>
      <c r="AX165" s="46"/>
      <c r="AY165" s="46"/>
      <c r="AZ165" s="46"/>
    </row>
    <row r="166" spans="1:52" s="48" customFormat="1" x14ac:dyDescent="0.3">
      <c r="A166" s="1"/>
      <c r="B166" s="2"/>
      <c r="C166" s="47"/>
      <c r="E166" s="4"/>
      <c r="F166" s="3"/>
      <c r="G166" s="5"/>
      <c r="H166" s="19"/>
      <c r="I166" s="3"/>
      <c r="J166" s="3"/>
      <c r="K166" s="3"/>
      <c r="L166" s="3"/>
      <c r="M166" s="3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  <c r="AA166" s="46"/>
      <c r="AB166" s="46"/>
      <c r="AC166" s="46"/>
      <c r="AD166" s="46"/>
      <c r="AE166" s="46"/>
      <c r="AF166" s="46"/>
      <c r="AG166" s="46"/>
      <c r="AH166" s="46"/>
      <c r="AI166" s="46"/>
      <c r="AJ166" s="46"/>
      <c r="AK166" s="46"/>
      <c r="AL166" s="46"/>
      <c r="AM166" s="46"/>
      <c r="AN166" s="46"/>
      <c r="AO166" s="46"/>
      <c r="AP166" s="46"/>
      <c r="AQ166" s="46"/>
      <c r="AR166" s="46"/>
      <c r="AS166" s="46"/>
      <c r="AT166" s="46"/>
      <c r="AU166" s="46"/>
      <c r="AV166" s="46"/>
      <c r="AW166" s="46"/>
      <c r="AX166" s="46"/>
      <c r="AY166" s="46"/>
      <c r="AZ166" s="46"/>
    </row>
    <row r="167" spans="1:52" s="48" customFormat="1" x14ac:dyDescent="0.3">
      <c r="A167" s="1"/>
      <c r="B167" s="2"/>
      <c r="C167" s="47"/>
      <c r="E167" s="4"/>
      <c r="F167" s="3"/>
      <c r="G167" s="5"/>
      <c r="H167" s="19"/>
      <c r="I167" s="3"/>
      <c r="J167" s="3"/>
      <c r="K167" s="3"/>
      <c r="L167" s="3"/>
      <c r="M167" s="3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  <c r="AA167" s="46"/>
      <c r="AB167" s="46"/>
      <c r="AC167" s="46"/>
      <c r="AD167" s="46"/>
      <c r="AE167" s="46"/>
      <c r="AF167" s="46"/>
      <c r="AG167" s="46"/>
      <c r="AH167" s="46"/>
      <c r="AI167" s="46"/>
      <c r="AJ167" s="46"/>
      <c r="AK167" s="46"/>
      <c r="AL167" s="46"/>
      <c r="AM167" s="46"/>
      <c r="AN167" s="46"/>
      <c r="AO167" s="46"/>
      <c r="AP167" s="46"/>
      <c r="AQ167" s="46"/>
      <c r="AR167" s="46"/>
      <c r="AS167" s="46"/>
      <c r="AT167" s="46"/>
      <c r="AU167" s="46"/>
      <c r="AV167" s="46"/>
      <c r="AW167" s="46"/>
      <c r="AX167" s="46"/>
      <c r="AY167" s="46"/>
      <c r="AZ167" s="46"/>
    </row>
    <row r="168" spans="1:52" s="48" customFormat="1" x14ac:dyDescent="0.3">
      <c r="A168" s="1"/>
      <c r="B168" s="2"/>
      <c r="C168" s="47"/>
      <c r="E168" s="4"/>
      <c r="F168" s="3"/>
      <c r="G168" s="5"/>
      <c r="H168" s="19"/>
      <c r="I168" s="3"/>
      <c r="J168" s="3"/>
      <c r="K168" s="3"/>
      <c r="L168" s="3"/>
      <c r="M168" s="3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  <c r="AA168" s="46"/>
      <c r="AB168" s="46"/>
      <c r="AC168" s="46"/>
      <c r="AD168" s="46"/>
      <c r="AE168" s="46"/>
      <c r="AF168" s="46"/>
      <c r="AG168" s="46"/>
      <c r="AH168" s="46"/>
      <c r="AI168" s="46"/>
      <c r="AJ168" s="46"/>
      <c r="AK168" s="46"/>
      <c r="AL168" s="46"/>
      <c r="AM168" s="46"/>
      <c r="AN168" s="46"/>
      <c r="AO168" s="46"/>
      <c r="AP168" s="46"/>
      <c r="AQ168" s="46"/>
      <c r="AR168" s="46"/>
      <c r="AS168" s="46"/>
      <c r="AT168" s="46"/>
      <c r="AU168" s="46"/>
      <c r="AV168" s="46"/>
      <c r="AW168" s="46"/>
      <c r="AX168" s="46"/>
      <c r="AY168" s="46"/>
      <c r="AZ168" s="46"/>
    </row>
    <row r="169" spans="1:52" s="48" customFormat="1" x14ac:dyDescent="0.3">
      <c r="A169" s="1"/>
      <c r="B169" s="2"/>
      <c r="C169" s="47"/>
      <c r="E169" s="4"/>
      <c r="F169" s="3"/>
      <c r="G169" s="5"/>
      <c r="H169" s="19"/>
      <c r="I169" s="3"/>
      <c r="J169" s="3"/>
      <c r="K169" s="3"/>
      <c r="L169" s="3"/>
      <c r="M169" s="3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  <c r="AA169" s="46"/>
      <c r="AB169" s="46"/>
      <c r="AC169" s="46"/>
      <c r="AD169" s="46"/>
      <c r="AE169" s="46"/>
      <c r="AF169" s="46"/>
      <c r="AG169" s="46"/>
      <c r="AH169" s="46"/>
      <c r="AI169" s="46"/>
      <c r="AJ169" s="46"/>
      <c r="AK169" s="46"/>
      <c r="AL169" s="46"/>
      <c r="AM169" s="46"/>
      <c r="AN169" s="46"/>
      <c r="AO169" s="46"/>
      <c r="AP169" s="46"/>
      <c r="AQ169" s="46"/>
      <c r="AR169" s="46"/>
      <c r="AS169" s="46"/>
      <c r="AT169" s="46"/>
      <c r="AU169" s="46"/>
      <c r="AV169" s="46"/>
      <c r="AW169" s="46"/>
      <c r="AX169" s="46"/>
      <c r="AY169" s="46"/>
      <c r="AZ169" s="46"/>
    </row>
    <row r="170" spans="1:52" s="48" customFormat="1" x14ac:dyDescent="0.3">
      <c r="A170" s="1"/>
      <c r="B170" s="2"/>
      <c r="C170" s="47"/>
      <c r="E170" s="4"/>
      <c r="F170" s="3"/>
      <c r="G170" s="5"/>
      <c r="H170" s="19"/>
      <c r="I170" s="3"/>
      <c r="J170" s="3"/>
      <c r="K170" s="3"/>
      <c r="L170" s="3"/>
      <c r="M170" s="3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  <c r="AA170" s="46"/>
      <c r="AB170" s="46"/>
      <c r="AC170" s="46"/>
      <c r="AD170" s="46"/>
      <c r="AE170" s="46"/>
      <c r="AF170" s="46"/>
      <c r="AG170" s="46"/>
      <c r="AH170" s="46"/>
      <c r="AI170" s="46"/>
      <c r="AJ170" s="46"/>
      <c r="AK170" s="46"/>
      <c r="AL170" s="46"/>
      <c r="AM170" s="46"/>
      <c r="AN170" s="46"/>
      <c r="AO170" s="46"/>
      <c r="AP170" s="46"/>
      <c r="AQ170" s="46"/>
      <c r="AR170" s="46"/>
      <c r="AS170" s="46"/>
      <c r="AT170" s="46"/>
      <c r="AU170" s="46"/>
      <c r="AV170" s="46"/>
      <c r="AW170" s="46"/>
      <c r="AX170" s="46"/>
      <c r="AY170" s="46"/>
      <c r="AZ170" s="46"/>
    </row>
    <row r="171" spans="1:52" s="48" customFormat="1" x14ac:dyDescent="0.3">
      <c r="A171" s="1"/>
      <c r="B171" s="2"/>
      <c r="C171" s="47"/>
      <c r="E171" s="4"/>
      <c r="F171" s="3"/>
      <c r="G171" s="5"/>
      <c r="H171" s="19"/>
      <c r="I171" s="3"/>
      <c r="J171" s="3"/>
      <c r="K171" s="3"/>
      <c r="L171" s="3"/>
      <c r="M171" s="3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  <c r="AA171" s="46"/>
      <c r="AB171" s="46"/>
      <c r="AC171" s="46"/>
      <c r="AD171" s="46"/>
      <c r="AE171" s="46"/>
      <c r="AF171" s="46"/>
      <c r="AG171" s="46"/>
      <c r="AH171" s="46"/>
      <c r="AI171" s="46"/>
      <c r="AJ171" s="46"/>
      <c r="AK171" s="46"/>
      <c r="AL171" s="46"/>
      <c r="AM171" s="46"/>
      <c r="AN171" s="46"/>
      <c r="AO171" s="46"/>
      <c r="AP171" s="46"/>
      <c r="AQ171" s="46"/>
      <c r="AR171" s="46"/>
      <c r="AS171" s="46"/>
      <c r="AT171" s="46"/>
      <c r="AU171" s="46"/>
      <c r="AV171" s="46"/>
      <c r="AW171" s="46"/>
      <c r="AX171" s="46"/>
      <c r="AY171" s="46"/>
      <c r="AZ171" s="46"/>
    </row>
    <row r="172" spans="1:52" s="48" customFormat="1" x14ac:dyDescent="0.3">
      <c r="A172" s="1"/>
      <c r="B172" s="2"/>
      <c r="C172" s="47"/>
      <c r="E172" s="4"/>
      <c r="F172" s="3"/>
      <c r="G172" s="5"/>
      <c r="H172" s="19"/>
      <c r="I172" s="3"/>
      <c r="J172" s="3"/>
      <c r="K172" s="3"/>
      <c r="L172" s="3"/>
      <c r="M172" s="3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  <c r="AA172" s="46"/>
      <c r="AB172" s="46"/>
      <c r="AC172" s="46"/>
      <c r="AD172" s="46"/>
      <c r="AE172" s="46"/>
      <c r="AF172" s="46"/>
      <c r="AG172" s="46"/>
      <c r="AH172" s="46"/>
      <c r="AI172" s="46"/>
      <c r="AJ172" s="46"/>
      <c r="AK172" s="46"/>
      <c r="AL172" s="46"/>
      <c r="AM172" s="46"/>
      <c r="AN172" s="46"/>
      <c r="AO172" s="46"/>
      <c r="AP172" s="46"/>
      <c r="AQ172" s="46"/>
      <c r="AR172" s="46"/>
      <c r="AS172" s="46"/>
      <c r="AT172" s="46"/>
      <c r="AU172" s="46"/>
      <c r="AV172" s="46"/>
      <c r="AW172" s="46"/>
      <c r="AX172" s="46"/>
      <c r="AY172" s="46"/>
      <c r="AZ172" s="46"/>
    </row>
    <row r="173" spans="1:52" s="48" customFormat="1" x14ac:dyDescent="0.3">
      <c r="A173" s="1"/>
      <c r="B173" s="2"/>
      <c r="C173" s="47"/>
      <c r="E173" s="4"/>
      <c r="F173" s="3"/>
      <c r="G173" s="5"/>
      <c r="H173" s="19"/>
      <c r="I173" s="3"/>
      <c r="J173" s="3"/>
      <c r="K173" s="3"/>
      <c r="L173" s="3"/>
      <c r="M173" s="3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  <c r="AA173" s="46"/>
      <c r="AB173" s="46"/>
      <c r="AC173" s="46"/>
      <c r="AD173" s="46"/>
      <c r="AE173" s="46"/>
      <c r="AF173" s="46"/>
      <c r="AG173" s="46"/>
      <c r="AH173" s="46"/>
      <c r="AI173" s="46"/>
      <c r="AJ173" s="46"/>
      <c r="AK173" s="46"/>
      <c r="AL173" s="46"/>
      <c r="AM173" s="46"/>
      <c r="AN173" s="46"/>
      <c r="AO173" s="46"/>
      <c r="AP173" s="46"/>
      <c r="AQ173" s="46"/>
      <c r="AR173" s="46"/>
      <c r="AS173" s="46"/>
      <c r="AT173" s="46"/>
      <c r="AU173" s="46"/>
      <c r="AV173" s="46"/>
      <c r="AW173" s="46"/>
      <c r="AX173" s="46"/>
      <c r="AY173" s="46"/>
      <c r="AZ173" s="46"/>
    </row>
    <row r="174" spans="1:52" s="48" customFormat="1" x14ac:dyDescent="0.3">
      <c r="A174" s="1"/>
      <c r="B174" s="2"/>
      <c r="C174" s="47"/>
      <c r="E174" s="4"/>
      <c r="F174" s="3"/>
      <c r="G174" s="5"/>
      <c r="H174" s="19"/>
      <c r="I174" s="3"/>
      <c r="J174" s="3"/>
      <c r="K174" s="3"/>
      <c r="L174" s="3"/>
      <c r="M174" s="3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  <c r="AA174" s="46"/>
      <c r="AB174" s="46"/>
      <c r="AC174" s="46"/>
      <c r="AD174" s="46"/>
      <c r="AE174" s="46"/>
      <c r="AF174" s="46"/>
      <c r="AG174" s="46"/>
      <c r="AH174" s="46"/>
      <c r="AI174" s="46"/>
      <c r="AJ174" s="46"/>
      <c r="AK174" s="46"/>
      <c r="AL174" s="46"/>
      <c r="AM174" s="46"/>
      <c r="AN174" s="46"/>
      <c r="AO174" s="46"/>
      <c r="AP174" s="46"/>
      <c r="AQ174" s="46"/>
      <c r="AR174" s="46"/>
      <c r="AS174" s="46"/>
      <c r="AT174" s="46"/>
      <c r="AU174" s="46"/>
      <c r="AV174" s="46"/>
      <c r="AW174" s="46"/>
      <c r="AX174" s="46"/>
      <c r="AY174" s="46"/>
      <c r="AZ174" s="46"/>
    </row>
    <row r="175" spans="1:52" s="48" customFormat="1" x14ac:dyDescent="0.3">
      <c r="A175" s="1"/>
      <c r="B175" s="2"/>
      <c r="C175" s="47"/>
      <c r="E175" s="4"/>
      <c r="F175" s="3"/>
      <c r="G175" s="5"/>
      <c r="H175" s="19"/>
      <c r="I175" s="3"/>
      <c r="J175" s="3"/>
      <c r="K175" s="3"/>
      <c r="L175" s="3"/>
      <c r="M175" s="3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  <c r="AA175" s="46"/>
      <c r="AB175" s="46"/>
      <c r="AC175" s="46"/>
      <c r="AD175" s="46"/>
      <c r="AE175" s="46"/>
      <c r="AF175" s="46"/>
      <c r="AG175" s="46"/>
      <c r="AH175" s="46"/>
      <c r="AI175" s="46"/>
      <c r="AJ175" s="46"/>
      <c r="AK175" s="46"/>
      <c r="AL175" s="46"/>
      <c r="AM175" s="46"/>
      <c r="AN175" s="46"/>
      <c r="AO175" s="46"/>
      <c r="AP175" s="46"/>
      <c r="AQ175" s="46"/>
      <c r="AR175" s="46"/>
      <c r="AS175" s="46"/>
      <c r="AT175" s="46"/>
      <c r="AU175" s="46"/>
      <c r="AV175" s="46"/>
      <c r="AW175" s="46"/>
      <c r="AX175" s="46"/>
      <c r="AY175" s="46"/>
      <c r="AZ175" s="46"/>
    </row>
    <row r="176" spans="1:52" s="48" customFormat="1" x14ac:dyDescent="0.3">
      <c r="A176" s="1"/>
      <c r="B176" s="2"/>
      <c r="C176" s="47"/>
      <c r="E176" s="4"/>
      <c r="F176" s="3"/>
      <c r="G176" s="5"/>
      <c r="H176" s="19"/>
      <c r="I176" s="3"/>
      <c r="J176" s="3"/>
      <c r="K176" s="3"/>
      <c r="L176" s="3"/>
      <c r="M176" s="3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  <c r="AA176" s="46"/>
      <c r="AB176" s="46"/>
      <c r="AC176" s="46"/>
      <c r="AD176" s="46"/>
      <c r="AE176" s="46"/>
      <c r="AF176" s="46"/>
      <c r="AG176" s="46"/>
      <c r="AH176" s="46"/>
      <c r="AI176" s="46"/>
      <c r="AJ176" s="46"/>
      <c r="AK176" s="46"/>
      <c r="AL176" s="46"/>
      <c r="AM176" s="46"/>
      <c r="AN176" s="46"/>
      <c r="AO176" s="46"/>
      <c r="AP176" s="46"/>
      <c r="AQ176" s="46"/>
      <c r="AR176" s="46"/>
      <c r="AS176" s="46"/>
      <c r="AT176" s="46"/>
      <c r="AU176" s="46"/>
      <c r="AV176" s="46"/>
      <c r="AW176" s="46"/>
      <c r="AX176" s="46"/>
      <c r="AY176" s="46"/>
      <c r="AZ176" s="46"/>
    </row>
    <row r="177" spans="1:52" s="48" customFormat="1" x14ac:dyDescent="0.3">
      <c r="A177" s="1"/>
      <c r="B177" s="2"/>
      <c r="C177" s="47"/>
      <c r="E177" s="4"/>
      <c r="F177" s="3"/>
      <c r="G177" s="5"/>
      <c r="H177" s="19"/>
      <c r="I177" s="3"/>
      <c r="J177" s="3"/>
      <c r="K177" s="3"/>
      <c r="L177" s="3"/>
      <c r="M177" s="3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  <c r="AK177" s="46"/>
      <c r="AL177" s="46"/>
      <c r="AM177" s="46"/>
      <c r="AN177" s="46"/>
      <c r="AO177" s="46"/>
      <c r="AP177" s="46"/>
      <c r="AQ177" s="46"/>
      <c r="AR177" s="46"/>
      <c r="AS177" s="46"/>
      <c r="AT177" s="46"/>
      <c r="AU177" s="46"/>
      <c r="AV177" s="46"/>
      <c r="AW177" s="46"/>
      <c r="AX177" s="46"/>
      <c r="AY177" s="46"/>
      <c r="AZ177" s="46"/>
    </row>
    <row r="178" spans="1:52" s="48" customFormat="1" x14ac:dyDescent="0.3">
      <c r="A178" s="1"/>
      <c r="B178" s="2"/>
      <c r="C178" s="47"/>
      <c r="E178" s="4"/>
      <c r="F178" s="3"/>
      <c r="G178" s="5"/>
      <c r="H178" s="19"/>
      <c r="I178" s="3"/>
      <c r="J178" s="3"/>
      <c r="K178" s="3"/>
      <c r="L178" s="3"/>
      <c r="M178" s="3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/>
      <c r="AA178" s="46"/>
      <c r="AB178" s="46"/>
      <c r="AC178" s="46"/>
      <c r="AD178" s="46"/>
      <c r="AE178" s="46"/>
      <c r="AF178" s="46"/>
      <c r="AG178" s="46"/>
      <c r="AH178" s="46"/>
      <c r="AI178" s="46"/>
      <c r="AJ178" s="46"/>
      <c r="AK178" s="46"/>
      <c r="AL178" s="46"/>
      <c r="AM178" s="46"/>
      <c r="AN178" s="46"/>
      <c r="AO178" s="46"/>
      <c r="AP178" s="46"/>
      <c r="AQ178" s="46"/>
      <c r="AR178" s="46"/>
      <c r="AS178" s="46"/>
      <c r="AT178" s="46"/>
      <c r="AU178" s="46"/>
      <c r="AV178" s="46"/>
      <c r="AW178" s="46"/>
      <c r="AX178" s="46"/>
      <c r="AY178" s="46"/>
      <c r="AZ178" s="46"/>
    </row>
    <row r="179" spans="1:52" s="48" customFormat="1" x14ac:dyDescent="0.3">
      <c r="A179" s="1"/>
      <c r="B179" s="2"/>
      <c r="C179" s="47"/>
      <c r="E179" s="4"/>
      <c r="F179" s="3"/>
      <c r="G179" s="5"/>
      <c r="H179" s="19"/>
      <c r="I179" s="3"/>
      <c r="J179" s="3"/>
      <c r="K179" s="3"/>
      <c r="L179" s="3"/>
      <c r="M179" s="3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46"/>
      <c r="AA179" s="46"/>
      <c r="AB179" s="46"/>
      <c r="AC179" s="46"/>
      <c r="AD179" s="46"/>
      <c r="AE179" s="46"/>
      <c r="AF179" s="46"/>
      <c r="AG179" s="46"/>
      <c r="AH179" s="46"/>
      <c r="AI179" s="46"/>
      <c r="AJ179" s="46"/>
      <c r="AK179" s="46"/>
      <c r="AL179" s="46"/>
      <c r="AM179" s="46"/>
      <c r="AN179" s="46"/>
      <c r="AO179" s="46"/>
      <c r="AP179" s="46"/>
      <c r="AQ179" s="46"/>
      <c r="AR179" s="46"/>
      <c r="AS179" s="46"/>
      <c r="AT179" s="46"/>
      <c r="AU179" s="46"/>
      <c r="AV179" s="46"/>
      <c r="AW179" s="46"/>
      <c r="AX179" s="46"/>
      <c r="AY179" s="46"/>
      <c r="AZ179" s="46"/>
    </row>
    <row r="180" spans="1:52" s="48" customFormat="1" x14ac:dyDescent="0.3">
      <c r="A180" s="1"/>
      <c r="B180" s="2"/>
      <c r="C180" s="47"/>
      <c r="E180" s="4"/>
      <c r="F180" s="3"/>
      <c r="G180" s="5"/>
      <c r="H180" s="19"/>
      <c r="I180" s="3"/>
      <c r="J180" s="3"/>
      <c r="K180" s="3"/>
      <c r="L180" s="3"/>
      <c r="M180" s="3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  <c r="AA180" s="46"/>
      <c r="AB180" s="46"/>
      <c r="AC180" s="46"/>
      <c r="AD180" s="46"/>
      <c r="AE180" s="46"/>
      <c r="AF180" s="46"/>
      <c r="AG180" s="46"/>
      <c r="AH180" s="46"/>
      <c r="AI180" s="46"/>
      <c r="AJ180" s="46"/>
      <c r="AK180" s="46"/>
      <c r="AL180" s="46"/>
      <c r="AM180" s="46"/>
      <c r="AN180" s="46"/>
      <c r="AO180" s="46"/>
      <c r="AP180" s="46"/>
      <c r="AQ180" s="46"/>
      <c r="AR180" s="46"/>
      <c r="AS180" s="46"/>
      <c r="AT180" s="46"/>
      <c r="AU180" s="46"/>
      <c r="AV180" s="46"/>
      <c r="AW180" s="46"/>
      <c r="AX180" s="46"/>
      <c r="AY180" s="46"/>
      <c r="AZ180" s="46"/>
    </row>
    <row r="181" spans="1:52" s="48" customFormat="1" x14ac:dyDescent="0.3">
      <c r="A181" s="1"/>
      <c r="B181" s="2"/>
      <c r="C181" s="47"/>
      <c r="E181" s="4"/>
      <c r="F181" s="3"/>
      <c r="G181" s="5"/>
      <c r="H181" s="19"/>
      <c r="I181" s="3"/>
      <c r="J181" s="3"/>
      <c r="K181" s="3"/>
      <c r="L181" s="3"/>
      <c r="M181" s="3"/>
      <c r="N181" s="46"/>
      <c r="O181" s="46"/>
      <c r="P181" s="46"/>
      <c r="Q181" s="46"/>
      <c r="R181" s="46"/>
      <c r="S181" s="46"/>
      <c r="T181" s="46"/>
      <c r="U181" s="46"/>
      <c r="V181" s="46"/>
      <c r="W181" s="46"/>
      <c r="X181" s="46"/>
      <c r="Y181" s="46"/>
      <c r="Z181" s="46"/>
      <c r="AA181" s="46"/>
      <c r="AB181" s="46"/>
      <c r="AC181" s="46"/>
      <c r="AD181" s="46"/>
      <c r="AE181" s="46"/>
      <c r="AF181" s="46"/>
      <c r="AG181" s="46"/>
      <c r="AH181" s="46"/>
      <c r="AI181" s="46"/>
      <c r="AJ181" s="46"/>
      <c r="AK181" s="46"/>
      <c r="AL181" s="46"/>
      <c r="AM181" s="46"/>
      <c r="AN181" s="46"/>
      <c r="AO181" s="46"/>
      <c r="AP181" s="46"/>
      <c r="AQ181" s="46"/>
      <c r="AR181" s="46"/>
      <c r="AS181" s="46"/>
      <c r="AT181" s="46"/>
      <c r="AU181" s="46"/>
      <c r="AV181" s="46"/>
      <c r="AW181" s="46"/>
      <c r="AX181" s="46"/>
      <c r="AY181" s="46"/>
      <c r="AZ181" s="46"/>
    </row>
    <row r="182" spans="1:52" s="48" customFormat="1" x14ac:dyDescent="0.3">
      <c r="A182" s="1"/>
      <c r="B182" s="2"/>
      <c r="C182" s="47"/>
      <c r="E182" s="4"/>
      <c r="F182" s="3"/>
      <c r="G182" s="5"/>
      <c r="H182" s="19"/>
      <c r="I182" s="3"/>
      <c r="J182" s="3"/>
      <c r="K182" s="3"/>
      <c r="L182" s="3"/>
      <c r="M182" s="3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46"/>
      <c r="AA182" s="46"/>
      <c r="AB182" s="46"/>
      <c r="AC182" s="46"/>
      <c r="AD182" s="46"/>
      <c r="AE182" s="46"/>
      <c r="AF182" s="46"/>
      <c r="AG182" s="46"/>
      <c r="AH182" s="46"/>
      <c r="AI182" s="46"/>
      <c r="AJ182" s="46"/>
      <c r="AK182" s="46"/>
      <c r="AL182" s="46"/>
      <c r="AM182" s="46"/>
      <c r="AN182" s="46"/>
      <c r="AO182" s="46"/>
      <c r="AP182" s="46"/>
      <c r="AQ182" s="46"/>
      <c r="AR182" s="46"/>
      <c r="AS182" s="46"/>
      <c r="AT182" s="46"/>
      <c r="AU182" s="46"/>
      <c r="AV182" s="46"/>
      <c r="AW182" s="46"/>
      <c r="AX182" s="46"/>
      <c r="AY182" s="46"/>
      <c r="AZ182" s="46"/>
    </row>
    <row r="183" spans="1:52" s="48" customFormat="1" x14ac:dyDescent="0.3">
      <c r="A183" s="1"/>
      <c r="B183" s="2"/>
      <c r="C183" s="47"/>
      <c r="E183" s="4"/>
      <c r="F183" s="3"/>
      <c r="G183" s="5"/>
      <c r="H183" s="19"/>
      <c r="I183" s="3"/>
      <c r="J183" s="3"/>
      <c r="K183" s="3"/>
      <c r="L183" s="3"/>
      <c r="M183" s="3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6"/>
      <c r="AA183" s="46"/>
      <c r="AB183" s="46"/>
      <c r="AC183" s="46"/>
      <c r="AD183" s="46"/>
      <c r="AE183" s="46"/>
      <c r="AF183" s="46"/>
      <c r="AG183" s="46"/>
      <c r="AH183" s="46"/>
      <c r="AI183" s="46"/>
      <c r="AJ183" s="46"/>
      <c r="AK183" s="46"/>
      <c r="AL183" s="46"/>
      <c r="AM183" s="46"/>
      <c r="AN183" s="46"/>
      <c r="AO183" s="46"/>
      <c r="AP183" s="46"/>
      <c r="AQ183" s="46"/>
      <c r="AR183" s="46"/>
      <c r="AS183" s="46"/>
      <c r="AT183" s="46"/>
      <c r="AU183" s="46"/>
      <c r="AV183" s="46"/>
      <c r="AW183" s="46"/>
      <c r="AX183" s="46"/>
      <c r="AY183" s="46"/>
      <c r="AZ183" s="46"/>
    </row>
    <row r="184" spans="1:52" s="48" customFormat="1" x14ac:dyDescent="0.3">
      <c r="A184" s="1"/>
      <c r="B184" s="2"/>
      <c r="C184" s="47"/>
      <c r="E184" s="4"/>
      <c r="F184" s="3"/>
      <c r="G184" s="5"/>
      <c r="H184" s="19"/>
      <c r="I184" s="3"/>
      <c r="J184" s="3"/>
      <c r="K184" s="3"/>
      <c r="L184" s="3"/>
      <c r="M184" s="3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  <c r="AJ184" s="46"/>
      <c r="AK184" s="46"/>
      <c r="AL184" s="46"/>
      <c r="AM184" s="46"/>
      <c r="AN184" s="46"/>
      <c r="AO184" s="46"/>
      <c r="AP184" s="46"/>
      <c r="AQ184" s="46"/>
      <c r="AR184" s="46"/>
      <c r="AS184" s="46"/>
      <c r="AT184" s="46"/>
      <c r="AU184" s="46"/>
      <c r="AV184" s="46"/>
      <c r="AW184" s="46"/>
      <c r="AX184" s="46"/>
      <c r="AY184" s="46"/>
      <c r="AZ184" s="46"/>
    </row>
    <row r="185" spans="1:52" s="48" customFormat="1" x14ac:dyDescent="0.3">
      <c r="A185" s="1"/>
      <c r="B185" s="2"/>
      <c r="C185" s="47"/>
      <c r="E185" s="4"/>
      <c r="F185" s="3"/>
      <c r="G185" s="5"/>
      <c r="H185" s="19"/>
      <c r="I185" s="3"/>
      <c r="J185" s="3"/>
      <c r="K185" s="3"/>
      <c r="L185" s="3"/>
      <c r="M185" s="3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  <c r="AA185" s="46"/>
      <c r="AB185" s="46"/>
      <c r="AC185" s="46"/>
      <c r="AD185" s="46"/>
      <c r="AE185" s="46"/>
      <c r="AF185" s="46"/>
      <c r="AG185" s="46"/>
      <c r="AH185" s="46"/>
      <c r="AI185" s="46"/>
      <c r="AJ185" s="46"/>
      <c r="AK185" s="46"/>
      <c r="AL185" s="46"/>
      <c r="AM185" s="46"/>
      <c r="AN185" s="46"/>
      <c r="AO185" s="46"/>
      <c r="AP185" s="46"/>
      <c r="AQ185" s="46"/>
      <c r="AR185" s="46"/>
      <c r="AS185" s="46"/>
      <c r="AT185" s="46"/>
      <c r="AU185" s="46"/>
      <c r="AV185" s="46"/>
      <c r="AW185" s="46"/>
      <c r="AX185" s="46"/>
      <c r="AY185" s="46"/>
      <c r="AZ185" s="46"/>
    </row>
    <row r="186" spans="1:52" s="48" customFormat="1" x14ac:dyDescent="0.3">
      <c r="A186" s="1"/>
      <c r="B186" s="2"/>
      <c r="C186" s="47"/>
      <c r="E186" s="4"/>
      <c r="F186" s="3"/>
      <c r="G186" s="5"/>
      <c r="H186" s="19"/>
      <c r="I186" s="3"/>
      <c r="J186" s="3"/>
      <c r="K186" s="3"/>
      <c r="L186" s="3"/>
      <c r="M186" s="3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  <c r="AA186" s="46"/>
      <c r="AB186" s="46"/>
      <c r="AC186" s="46"/>
      <c r="AD186" s="46"/>
      <c r="AE186" s="46"/>
      <c r="AF186" s="46"/>
      <c r="AG186" s="46"/>
      <c r="AH186" s="46"/>
      <c r="AI186" s="46"/>
      <c r="AJ186" s="46"/>
      <c r="AK186" s="46"/>
      <c r="AL186" s="46"/>
      <c r="AM186" s="46"/>
      <c r="AN186" s="46"/>
      <c r="AO186" s="46"/>
      <c r="AP186" s="46"/>
      <c r="AQ186" s="46"/>
      <c r="AR186" s="46"/>
      <c r="AS186" s="46"/>
      <c r="AT186" s="46"/>
      <c r="AU186" s="46"/>
      <c r="AV186" s="46"/>
      <c r="AW186" s="46"/>
      <c r="AX186" s="46"/>
      <c r="AY186" s="46"/>
      <c r="AZ186" s="46"/>
    </row>
    <row r="187" spans="1:52" s="48" customFormat="1" x14ac:dyDescent="0.3">
      <c r="A187" s="1"/>
      <c r="B187" s="2"/>
      <c r="C187" s="47"/>
      <c r="E187" s="4"/>
      <c r="F187" s="3"/>
      <c r="G187" s="5"/>
      <c r="H187" s="19"/>
      <c r="I187" s="3"/>
      <c r="J187" s="3"/>
      <c r="K187" s="3"/>
      <c r="L187" s="3"/>
      <c r="M187" s="3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  <c r="AA187" s="46"/>
      <c r="AB187" s="46"/>
      <c r="AC187" s="46"/>
      <c r="AD187" s="46"/>
      <c r="AE187" s="46"/>
      <c r="AF187" s="46"/>
      <c r="AG187" s="46"/>
      <c r="AH187" s="46"/>
      <c r="AI187" s="46"/>
      <c r="AJ187" s="46"/>
      <c r="AK187" s="46"/>
      <c r="AL187" s="46"/>
      <c r="AM187" s="46"/>
      <c r="AN187" s="46"/>
      <c r="AO187" s="46"/>
      <c r="AP187" s="46"/>
      <c r="AQ187" s="46"/>
      <c r="AR187" s="46"/>
      <c r="AS187" s="46"/>
      <c r="AT187" s="46"/>
      <c r="AU187" s="46"/>
      <c r="AV187" s="46"/>
      <c r="AW187" s="46"/>
      <c r="AX187" s="46"/>
      <c r="AY187" s="46"/>
      <c r="AZ187" s="46"/>
    </row>
    <row r="188" spans="1:52" s="48" customFormat="1" x14ac:dyDescent="0.3">
      <c r="A188" s="1"/>
      <c r="B188" s="2"/>
      <c r="C188" s="47"/>
      <c r="E188" s="4"/>
      <c r="F188" s="3"/>
      <c r="G188" s="5"/>
      <c r="H188" s="19"/>
      <c r="I188" s="3"/>
      <c r="J188" s="3"/>
      <c r="K188" s="3"/>
      <c r="L188" s="3"/>
      <c r="M188" s="3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  <c r="AA188" s="46"/>
      <c r="AB188" s="46"/>
      <c r="AC188" s="46"/>
      <c r="AD188" s="46"/>
      <c r="AE188" s="46"/>
      <c r="AF188" s="46"/>
      <c r="AG188" s="46"/>
      <c r="AH188" s="46"/>
      <c r="AI188" s="46"/>
      <c r="AJ188" s="46"/>
      <c r="AK188" s="46"/>
      <c r="AL188" s="46"/>
      <c r="AM188" s="46"/>
      <c r="AN188" s="46"/>
      <c r="AO188" s="46"/>
      <c r="AP188" s="46"/>
      <c r="AQ188" s="46"/>
      <c r="AR188" s="46"/>
      <c r="AS188" s="46"/>
      <c r="AT188" s="46"/>
      <c r="AU188" s="46"/>
      <c r="AV188" s="46"/>
      <c r="AW188" s="46"/>
      <c r="AX188" s="46"/>
      <c r="AY188" s="46"/>
      <c r="AZ188" s="46"/>
    </row>
    <row r="189" spans="1:52" s="48" customFormat="1" x14ac:dyDescent="0.3">
      <c r="A189" s="1"/>
      <c r="B189" s="2"/>
      <c r="C189" s="47"/>
      <c r="E189" s="4"/>
      <c r="F189" s="3"/>
      <c r="G189" s="5"/>
      <c r="H189" s="19"/>
      <c r="I189" s="3"/>
      <c r="J189" s="3"/>
      <c r="K189" s="3"/>
      <c r="L189" s="3"/>
      <c r="M189" s="3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  <c r="AA189" s="46"/>
      <c r="AB189" s="46"/>
      <c r="AC189" s="46"/>
      <c r="AD189" s="46"/>
      <c r="AE189" s="46"/>
      <c r="AF189" s="46"/>
      <c r="AG189" s="46"/>
      <c r="AH189" s="46"/>
      <c r="AI189" s="46"/>
      <c r="AJ189" s="46"/>
      <c r="AK189" s="46"/>
      <c r="AL189" s="46"/>
      <c r="AM189" s="46"/>
      <c r="AN189" s="46"/>
      <c r="AO189" s="46"/>
      <c r="AP189" s="46"/>
      <c r="AQ189" s="46"/>
      <c r="AR189" s="46"/>
      <c r="AS189" s="46"/>
      <c r="AT189" s="46"/>
      <c r="AU189" s="46"/>
      <c r="AV189" s="46"/>
      <c r="AW189" s="46"/>
      <c r="AX189" s="46"/>
      <c r="AY189" s="46"/>
      <c r="AZ189" s="46"/>
    </row>
    <row r="190" spans="1:52" s="48" customFormat="1" x14ac:dyDescent="0.3">
      <c r="A190" s="1"/>
      <c r="B190" s="2"/>
      <c r="C190" s="47"/>
      <c r="E190" s="4"/>
      <c r="F190" s="3"/>
      <c r="G190" s="5"/>
      <c r="H190" s="19"/>
      <c r="I190" s="3"/>
      <c r="J190" s="3"/>
      <c r="K190" s="3"/>
      <c r="L190" s="3"/>
      <c r="M190" s="3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  <c r="AA190" s="46"/>
      <c r="AB190" s="46"/>
      <c r="AC190" s="46"/>
      <c r="AD190" s="46"/>
      <c r="AE190" s="46"/>
      <c r="AF190" s="46"/>
      <c r="AG190" s="46"/>
      <c r="AH190" s="46"/>
      <c r="AI190" s="46"/>
      <c r="AJ190" s="46"/>
      <c r="AK190" s="46"/>
      <c r="AL190" s="46"/>
      <c r="AM190" s="46"/>
      <c r="AN190" s="46"/>
      <c r="AO190" s="46"/>
      <c r="AP190" s="46"/>
      <c r="AQ190" s="46"/>
      <c r="AR190" s="46"/>
      <c r="AS190" s="46"/>
      <c r="AT190" s="46"/>
      <c r="AU190" s="46"/>
      <c r="AV190" s="46"/>
      <c r="AW190" s="46"/>
      <c r="AX190" s="46"/>
      <c r="AY190" s="46"/>
      <c r="AZ190" s="46"/>
    </row>
    <row r="191" spans="1:52" s="48" customFormat="1" x14ac:dyDescent="0.3">
      <c r="A191" s="1"/>
      <c r="B191" s="2"/>
      <c r="C191" s="47"/>
      <c r="E191" s="4"/>
      <c r="F191" s="3"/>
      <c r="G191" s="5"/>
      <c r="H191" s="19"/>
      <c r="I191" s="3"/>
      <c r="J191" s="3"/>
      <c r="K191" s="3"/>
      <c r="L191" s="3"/>
      <c r="M191" s="3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46"/>
      <c r="Z191" s="46"/>
      <c r="AA191" s="46"/>
      <c r="AB191" s="46"/>
      <c r="AC191" s="46"/>
      <c r="AD191" s="46"/>
      <c r="AE191" s="46"/>
      <c r="AF191" s="46"/>
      <c r="AG191" s="46"/>
      <c r="AH191" s="46"/>
      <c r="AI191" s="46"/>
      <c r="AJ191" s="46"/>
      <c r="AK191" s="46"/>
      <c r="AL191" s="46"/>
      <c r="AM191" s="46"/>
      <c r="AN191" s="46"/>
      <c r="AO191" s="46"/>
      <c r="AP191" s="46"/>
      <c r="AQ191" s="46"/>
      <c r="AR191" s="46"/>
      <c r="AS191" s="46"/>
      <c r="AT191" s="46"/>
      <c r="AU191" s="46"/>
      <c r="AV191" s="46"/>
      <c r="AW191" s="46"/>
      <c r="AX191" s="46"/>
      <c r="AY191" s="46"/>
      <c r="AZ191" s="46"/>
    </row>
    <row r="192" spans="1:52" s="48" customFormat="1" x14ac:dyDescent="0.3">
      <c r="A192" s="1"/>
      <c r="B192" s="2"/>
      <c r="C192" s="47"/>
      <c r="E192" s="4"/>
      <c r="F192" s="3"/>
      <c r="G192" s="5"/>
      <c r="H192" s="19"/>
      <c r="I192" s="3"/>
      <c r="J192" s="3"/>
      <c r="K192" s="3"/>
      <c r="L192" s="3"/>
      <c r="M192" s="3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  <c r="AA192" s="46"/>
      <c r="AB192" s="46"/>
      <c r="AC192" s="46"/>
      <c r="AD192" s="46"/>
      <c r="AE192" s="46"/>
      <c r="AF192" s="46"/>
      <c r="AG192" s="46"/>
      <c r="AH192" s="46"/>
      <c r="AI192" s="46"/>
      <c r="AJ192" s="46"/>
      <c r="AK192" s="46"/>
      <c r="AL192" s="46"/>
      <c r="AM192" s="46"/>
      <c r="AN192" s="46"/>
      <c r="AO192" s="46"/>
      <c r="AP192" s="46"/>
      <c r="AQ192" s="46"/>
      <c r="AR192" s="46"/>
      <c r="AS192" s="46"/>
      <c r="AT192" s="46"/>
      <c r="AU192" s="46"/>
      <c r="AV192" s="46"/>
      <c r="AW192" s="46"/>
      <c r="AX192" s="46"/>
      <c r="AY192" s="46"/>
      <c r="AZ192" s="46"/>
    </row>
    <row r="193" spans="1:52" s="48" customFormat="1" x14ac:dyDescent="0.3">
      <c r="A193" s="1"/>
      <c r="B193" s="2"/>
      <c r="C193" s="47"/>
      <c r="E193" s="4"/>
      <c r="F193" s="3"/>
      <c r="G193" s="5"/>
      <c r="H193" s="19"/>
      <c r="I193" s="3"/>
      <c r="J193" s="3"/>
      <c r="K193" s="3"/>
      <c r="L193" s="3"/>
      <c r="M193" s="3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Z193" s="46"/>
      <c r="AA193" s="46"/>
      <c r="AB193" s="46"/>
      <c r="AC193" s="46"/>
      <c r="AD193" s="46"/>
      <c r="AE193" s="46"/>
      <c r="AF193" s="46"/>
      <c r="AG193" s="46"/>
      <c r="AH193" s="46"/>
      <c r="AI193" s="46"/>
      <c r="AJ193" s="46"/>
      <c r="AK193" s="46"/>
      <c r="AL193" s="46"/>
      <c r="AM193" s="46"/>
      <c r="AN193" s="46"/>
      <c r="AO193" s="46"/>
      <c r="AP193" s="46"/>
      <c r="AQ193" s="46"/>
      <c r="AR193" s="46"/>
      <c r="AS193" s="46"/>
      <c r="AT193" s="46"/>
      <c r="AU193" s="46"/>
      <c r="AV193" s="46"/>
      <c r="AW193" s="46"/>
      <c r="AX193" s="46"/>
      <c r="AY193" s="46"/>
      <c r="AZ193" s="46"/>
    </row>
    <row r="194" spans="1:52" s="48" customFormat="1" x14ac:dyDescent="0.3">
      <c r="A194" s="1"/>
      <c r="B194" s="2"/>
      <c r="C194" s="47"/>
      <c r="E194" s="4"/>
      <c r="F194" s="3"/>
      <c r="G194" s="5"/>
      <c r="H194" s="19"/>
      <c r="I194" s="3"/>
      <c r="J194" s="3"/>
      <c r="K194" s="3"/>
      <c r="L194" s="3"/>
      <c r="M194" s="3"/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46"/>
      <c r="AA194" s="46"/>
      <c r="AB194" s="46"/>
      <c r="AC194" s="46"/>
      <c r="AD194" s="46"/>
      <c r="AE194" s="46"/>
      <c r="AF194" s="46"/>
      <c r="AG194" s="46"/>
      <c r="AH194" s="46"/>
      <c r="AI194" s="46"/>
      <c r="AJ194" s="46"/>
      <c r="AK194" s="46"/>
      <c r="AL194" s="46"/>
      <c r="AM194" s="46"/>
      <c r="AN194" s="46"/>
      <c r="AO194" s="46"/>
      <c r="AP194" s="46"/>
      <c r="AQ194" s="46"/>
      <c r="AR194" s="46"/>
      <c r="AS194" s="46"/>
      <c r="AT194" s="46"/>
      <c r="AU194" s="46"/>
      <c r="AV194" s="46"/>
      <c r="AW194" s="46"/>
      <c r="AX194" s="46"/>
      <c r="AY194" s="46"/>
      <c r="AZ194" s="46"/>
    </row>
    <row r="195" spans="1:52" s="48" customFormat="1" x14ac:dyDescent="0.3">
      <c r="A195" s="1"/>
      <c r="B195" s="2"/>
      <c r="C195" s="47"/>
      <c r="E195" s="4"/>
      <c r="F195" s="3"/>
      <c r="G195" s="5"/>
      <c r="H195" s="19"/>
      <c r="I195" s="3"/>
      <c r="J195" s="3"/>
      <c r="K195" s="3"/>
      <c r="L195" s="3"/>
      <c r="M195" s="3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  <c r="AA195" s="46"/>
      <c r="AB195" s="46"/>
      <c r="AC195" s="46"/>
      <c r="AD195" s="46"/>
      <c r="AE195" s="46"/>
      <c r="AF195" s="46"/>
      <c r="AG195" s="46"/>
      <c r="AH195" s="46"/>
      <c r="AI195" s="46"/>
      <c r="AJ195" s="46"/>
      <c r="AK195" s="46"/>
      <c r="AL195" s="46"/>
      <c r="AM195" s="46"/>
      <c r="AN195" s="46"/>
      <c r="AO195" s="46"/>
      <c r="AP195" s="46"/>
      <c r="AQ195" s="46"/>
      <c r="AR195" s="46"/>
      <c r="AS195" s="46"/>
      <c r="AT195" s="46"/>
      <c r="AU195" s="46"/>
      <c r="AV195" s="46"/>
      <c r="AW195" s="46"/>
      <c r="AX195" s="46"/>
      <c r="AY195" s="46"/>
      <c r="AZ195" s="46"/>
    </row>
    <row r="196" spans="1:52" s="48" customFormat="1" x14ac:dyDescent="0.3">
      <c r="A196" s="1"/>
      <c r="B196" s="2"/>
      <c r="C196" s="47"/>
      <c r="E196" s="4"/>
      <c r="F196" s="3"/>
      <c r="G196" s="5"/>
      <c r="H196" s="19"/>
      <c r="I196" s="3"/>
      <c r="J196" s="3"/>
      <c r="K196" s="3"/>
      <c r="L196" s="3"/>
      <c r="M196" s="3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46"/>
      <c r="AA196" s="46"/>
      <c r="AB196" s="46"/>
      <c r="AC196" s="46"/>
      <c r="AD196" s="46"/>
      <c r="AE196" s="46"/>
      <c r="AF196" s="46"/>
      <c r="AG196" s="46"/>
      <c r="AH196" s="46"/>
      <c r="AI196" s="46"/>
      <c r="AJ196" s="46"/>
      <c r="AK196" s="46"/>
      <c r="AL196" s="46"/>
      <c r="AM196" s="46"/>
      <c r="AN196" s="46"/>
      <c r="AO196" s="46"/>
      <c r="AP196" s="46"/>
      <c r="AQ196" s="46"/>
      <c r="AR196" s="46"/>
      <c r="AS196" s="46"/>
      <c r="AT196" s="46"/>
      <c r="AU196" s="46"/>
      <c r="AV196" s="46"/>
      <c r="AW196" s="46"/>
      <c r="AX196" s="46"/>
      <c r="AY196" s="46"/>
      <c r="AZ196" s="46"/>
    </row>
    <row r="197" spans="1:52" s="48" customFormat="1" x14ac:dyDescent="0.3">
      <c r="A197" s="1"/>
      <c r="B197" s="2"/>
      <c r="C197" s="47"/>
      <c r="E197" s="4"/>
      <c r="F197" s="3"/>
      <c r="G197" s="5"/>
      <c r="H197" s="19"/>
      <c r="I197" s="3"/>
      <c r="J197" s="3"/>
      <c r="K197" s="3"/>
      <c r="L197" s="3"/>
      <c r="M197" s="3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/>
      <c r="AA197" s="46"/>
      <c r="AB197" s="46"/>
      <c r="AC197" s="46"/>
      <c r="AD197" s="46"/>
      <c r="AE197" s="46"/>
      <c r="AF197" s="46"/>
      <c r="AG197" s="46"/>
      <c r="AH197" s="46"/>
      <c r="AI197" s="46"/>
      <c r="AJ197" s="46"/>
      <c r="AK197" s="46"/>
      <c r="AL197" s="46"/>
      <c r="AM197" s="46"/>
      <c r="AN197" s="46"/>
      <c r="AO197" s="46"/>
      <c r="AP197" s="46"/>
      <c r="AQ197" s="46"/>
      <c r="AR197" s="46"/>
      <c r="AS197" s="46"/>
      <c r="AT197" s="46"/>
      <c r="AU197" s="46"/>
      <c r="AV197" s="46"/>
      <c r="AW197" s="46"/>
      <c r="AX197" s="46"/>
      <c r="AY197" s="46"/>
      <c r="AZ197" s="46"/>
    </row>
    <row r="198" spans="1:52" s="48" customFormat="1" x14ac:dyDescent="0.3">
      <c r="A198" s="1"/>
      <c r="B198" s="2"/>
      <c r="C198" s="47"/>
      <c r="E198" s="4"/>
      <c r="F198" s="3"/>
      <c r="G198" s="5"/>
      <c r="H198" s="3"/>
      <c r="I198" s="3"/>
      <c r="J198" s="3"/>
      <c r="K198" s="3"/>
      <c r="L198" s="3"/>
      <c r="M198" s="3"/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46"/>
      <c r="Y198" s="46"/>
      <c r="Z198" s="46"/>
      <c r="AA198" s="46"/>
      <c r="AB198" s="46"/>
      <c r="AC198" s="46"/>
      <c r="AD198" s="46"/>
      <c r="AE198" s="46"/>
      <c r="AF198" s="46"/>
      <c r="AG198" s="46"/>
      <c r="AH198" s="46"/>
      <c r="AI198" s="46"/>
      <c r="AJ198" s="46"/>
      <c r="AK198" s="46"/>
      <c r="AL198" s="46"/>
      <c r="AM198" s="46"/>
      <c r="AN198" s="46"/>
      <c r="AO198" s="46"/>
      <c r="AP198" s="46"/>
      <c r="AQ198" s="46"/>
      <c r="AR198" s="46"/>
      <c r="AS198" s="46"/>
      <c r="AT198" s="46"/>
      <c r="AU198" s="46"/>
      <c r="AV198" s="46"/>
      <c r="AW198" s="46"/>
      <c r="AX198" s="46"/>
      <c r="AY198" s="46"/>
      <c r="AZ198" s="46"/>
    </row>
    <row r="199" spans="1:52" s="48" customFormat="1" x14ac:dyDescent="0.3">
      <c r="A199" s="1"/>
      <c r="B199" s="2"/>
      <c r="C199" s="47"/>
      <c r="E199" s="4"/>
      <c r="F199" s="3"/>
      <c r="G199" s="5"/>
      <c r="H199" s="3"/>
      <c r="I199" s="3"/>
      <c r="J199" s="3"/>
      <c r="K199" s="3"/>
      <c r="L199" s="3"/>
      <c r="M199" s="3"/>
      <c r="N199" s="46"/>
      <c r="O199" s="46"/>
      <c r="P199" s="46"/>
      <c r="Q199" s="46"/>
      <c r="R199" s="46"/>
      <c r="S199" s="46"/>
      <c r="T199" s="46"/>
      <c r="U199" s="46"/>
      <c r="V199" s="46"/>
      <c r="W199" s="46"/>
      <c r="X199" s="46"/>
      <c r="Y199" s="46"/>
      <c r="Z199" s="46"/>
      <c r="AA199" s="46"/>
      <c r="AB199" s="46"/>
      <c r="AC199" s="46"/>
      <c r="AD199" s="46"/>
      <c r="AE199" s="46"/>
      <c r="AF199" s="46"/>
      <c r="AG199" s="46"/>
      <c r="AH199" s="46"/>
      <c r="AI199" s="46"/>
      <c r="AJ199" s="46"/>
      <c r="AK199" s="46"/>
      <c r="AL199" s="46"/>
      <c r="AM199" s="46"/>
      <c r="AN199" s="46"/>
      <c r="AO199" s="46"/>
      <c r="AP199" s="46"/>
      <c r="AQ199" s="46"/>
      <c r="AR199" s="46"/>
      <c r="AS199" s="46"/>
      <c r="AT199" s="46"/>
      <c r="AU199" s="46"/>
      <c r="AV199" s="46"/>
      <c r="AW199" s="46"/>
      <c r="AX199" s="46"/>
      <c r="AY199" s="46"/>
      <c r="AZ199" s="46"/>
    </row>
    <row r="200" spans="1:52" s="48" customFormat="1" x14ac:dyDescent="0.3">
      <c r="A200" s="1"/>
      <c r="B200" s="2"/>
      <c r="C200" s="47"/>
      <c r="E200" s="4"/>
      <c r="F200" s="3"/>
      <c r="G200" s="5"/>
      <c r="H200" s="3"/>
      <c r="I200" s="3"/>
      <c r="J200" s="3"/>
      <c r="K200" s="3"/>
      <c r="L200" s="3"/>
      <c r="M200" s="3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6"/>
      <c r="AA200" s="46"/>
      <c r="AB200" s="46"/>
      <c r="AC200" s="46"/>
      <c r="AD200" s="46"/>
      <c r="AE200" s="46"/>
      <c r="AF200" s="46"/>
      <c r="AG200" s="46"/>
      <c r="AH200" s="46"/>
      <c r="AI200" s="46"/>
      <c r="AJ200" s="46"/>
      <c r="AK200" s="46"/>
      <c r="AL200" s="46"/>
      <c r="AM200" s="46"/>
      <c r="AN200" s="46"/>
      <c r="AO200" s="46"/>
      <c r="AP200" s="46"/>
      <c r="AQ200" s="46"/>
      <c r="AR200" s="46"/>
      <c r="AS200" s="46"/>
      <c r="AT200" s="46"/>
      <c r="AU200" s="46"/>
      <c r="AV200" s="46"/>
      <c r="AW200" s="46"/>
      <c r="AX200" s="46"/>
      <c r="AY200" s="46"/>
      <c r="AZ200" s="46"/>
    </row>
    <row r="201" spans="1:52" s="48" customFormat="1" x14ac:dyDescent="0.3">
      <c r="A201" s="1"/>
      <c r="B201" s="2"/>
      <c r="C201" s="47"/>
      <c r="E201" s="4"/>
      <c r="F201" s="3"/>
      <c r="G201" s="5"/>
      <c r="H201" s="3"/>
      <c r="I201" s="3"/>
      <c r="J201" s="3"/>
      <c r="K201" s="3"/>
      <c r="L201" s="3"/>
      <c r="M201" s="3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 s="46"/>
      <c r="AL201" s="46"/>
      <c r="AM201" s="46"/>
      <c r="AN201" s="46"/>
      <c r="AO201" s="46"/>
      <c r="AP201" s="46"/>
      <c r="AQ201" s="46"/>
      <c r="AR201" s="46"/>
      <c r="AS201" s="46"/>
      <c r="AT201" s="46"/>
      <c r="AU201" s="46"/>
      <c r="AV201" s="46"/>
      <c r="AW201" s="46"/>
      <c r="AX201" s="46"/>
      <c r="AY201" s="46"/>
      <c r="AZ201" s="46"/>
    </row>
    <row r="202" spans="1:52" s="48" customFormat="1" x14ac:dyDescent="0.3">
      <c r="A202" s="1"/>
      <c r="B202" s="2"/>
      <c r="C202" s="47"/>
      <c r="E202" s="4"/>
      <c r="F202" s="3"/>
      <c r="G202" s="5"/>
      <c r="H202" s="3"/>
      <c r="I202" s="3"/>
      <c r="J202" s="3"/>
      <c r="K202" s="3"/>
      <c r="L202" s="3"/>
      <c r="M202" s="3"/>
      <c r="N202" s="46"/>
      <c r="O202" s="46"/>
      <c r="P202" s="46"/>
      <c r="Q202" s="46"/>
      <c r="R202" s="46"/>
      <c r="S202" s="46"/>
      <c r="T202" s="46"/>
      <c r="U202" s="46"/>
      <c r="V202" s="46"/>
      <c r="W202" s="46"/>
      <c r="X202" s="46"/>
      <c r="Y202" s="46"/>
      <c r="Z202" s="46"/>
      <c r="AA202" s="46"/>
      <c r="AB202" s="46"/>
      <c r="AC202" s="46"/>
      <c r="AD202" s="46"/>
      <c r="AE202" s="46"/>
      <c r="AF202" s="46"/>
      <c r="AG202" s="46"/>
      <c r="AH202" s="46"/>
      <c r="AI202" s="46"/>
      <c r="AJ202" s="46"/>
      <c r="AK202" s="46"/>
      <c r="AL202" s="46"/>
      <c r="AM202" s="46"/>
      <c r="AN202" s="46"/>
      <c r="AO202" s="46"/>
      <c r="AP202" s="46"/>
      <c r="AQ202" s="46"/>
      <c r="AR202" s="46"/>
      <c r="AS202" s="46"/>
      <c r="AT202" s="46"/>
      <c r="AU202" s="46"/>
      <c r="AV202" s="46"/>
      <c r="AW202" s="46"/>
      <c r="AX202" s="46"/>
      <c r="AY202" s="46"/>
      <c r="AZ202" s="46"/>
    </row>
    <row r="203" spans="1:52" s="48" customFormat="1" x14ac:dyDescent="0.3">
      <c r="A203" s="1"/>
      <c r="B203" s="2"/>
      <c r="C203" s="47"/>
      <c r="E203" s="4"/>
      <c r="F203" s="3"/>
      <c r="G203" s="5"/>
      <c r="H203" s="3"/>
      <c r="I203" s="3"/>
      <c r="J203" s="3"/>
      <c r="K203" s="3"/>
      <c r="L203" s="3"/>
      <c r="M203" s="3"/>
      <c r="N203" s="46"/>
      <c r="O203" s="46"/>
      <c r="P203" s="46"/>
      <c r="Q203" s="46"/>
      <c r="R203" s="46"/>
      <c r="S203" s="46"/>
      <c r="T203" s="46"/>
      <c r="U203" s="46"/>
      <c r="V203" s="46"/>
      <c r="W203" s="46"/>
      <c r="X203" s="46"/>
      <c r="Y203" s="46"/>
      <c r="Z203" s="46"/>
      <c r="AA203" s="46"/>
      <c r="AB203" s="46"/>
      <c r="AC203" s="46"/>
      <c r="AD203" s="46"/>
      <c r="AE203" s="46"/>
      <c r="AF203" s="46"/>
      <c r="AG203" s="46"/>
      <c r="AH203" s="46"/>
      <c r="AI203" s="46"/>
      <c r="AJ203" s="46"/>
      <c r="AK203" s="46"/>
      <c r="AL203" s="46"/>
      <c r="AM203" s="46"/>
      <c r="AN203" s="46"/>
      <c r="AO203" s="46"/>
      <c r="AP203" s="46"/>
      <c r="AQ203" s="46"/>
      <c r="AR203" s="46"/>
      <c r="AS203" s="46"/>
      <c r="AT203" s="46"/>
      <c r="AU203" s="46"/>
      <c r="AV203" s="46"/>
      <c r="AW203" s="46"/>
      <c r="AX203" s="46"/>
      <c r="AY203" s="46"/>
      <c r="AZ203" s="46"/>
    </row>
    <row r="204" spans="1:52" s="48" customFormat="1" x14ac:dyDescent="0.3">
      <c r="A204" s="1"/>
      <c r="B204" s="2"/>
      <c r="C204" s="47"/>
      <c r="E204" s="4"/>
      <c r="F204" s="3"/>
      <c r="G204" s="3"/>
      <c r="H204" s="3"/>
      <c r="I204" s="3"/>
      <c r="J204" s="3"/>
      <c r="K204" s="3"/>
      <c r="L204" s="3"/>
      <c r="M204" s="3"/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46"/>
      <c r="Y204" s="46"/>
      <c r="Z204" s="46"/>
      <c r="AA204" s="46"/>
      <c r="AB204" s="46"/>
      <c r="AC204" s="46"/>
      <c r="AD204" s="46"/>
      <c r="AE204" s="46"/>
      <c r="AF204" s="46"/>
      <c r="AG204" s="46"/>
      <c r="AH204" s="46"/>
      <c r="AI204" s="46"/>
      <c r="AJ204" s="46"/>
      <c r="AK204" s="46"/>
      <c r="AL204" s="46"/>
      <c r="AM204" s="46"/>
      <c r="AN204" s="46"/>
      <c r="AO204" s="46"/>
      <c r="AP204" s="46"/>
      <c r="AQ204" s="46"/>
      <c r="AR204" s="46"/>
      <c r="AS204" s="46"/>
      <c r="AT204" s="46"/>
      <c r="AU204" s="46"/>
      <c r="AV204" s="46"/>
      <c r="AW204" s="46"/>
      <c r="AX204" s="46"/>
      <c r="AY204" s="46"/>
      <c r="AZ204" s="46"/>
    </row>
    <row r="205" spans="1:52" s="48" customFormat="1" x14ac:dyDescent="0.3">
      <c r="A205" s="1"/>
      <c r="B205" s="2"/>
      <c r="C205" s="47"/>
      <c r="E205" s="4"/>
      <c r="F205" s="3"/>
      <c r="G205" s="3"/>
      <c r="H205" s="3"/>
      <c r="I205" s="3"/>
      <c r="J205" s="3"/>
      <c r="K205" s="3"/>
      <c r="L205" s="3"/>
      <c r="M205" s="3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  <c r="Z205" s="46"/>
      <c r="AA205" s="46"/>
      <c r="AB205" s="46"/>
      <c r="AC205" s="46"/>
      <c r="AD205" s="46"/>
      <c r="AE205" s="46"/>
      <c r="AF205" s="46"/>
      <c r="AG205" s="46"/>
      <c r="AH205" s="46"/>
      <c r="AI205" s="46"/>
      <c r="AJ205" s="46"/>
      <c r="AK205" s="46"/>
      <c r="AL205" s="46"/>
      <c r="AM205" s="46"/>
      <c r="AN205" s="46"/>
      <c r="AO205" s="46"/>
      <c r="AP205" s="46"/>
      <c r="AQ205" s="46"/>
      <c r="AR205" s="46"/>
      <c r="AS205" s="46"/>
      <c r="AT205" s="46"/>
      <c r="AU205" s="46"/>
      <c r="AV205" s="46"/>
      <c r="AW205" s="46"/>
      <c r="AX205" s="46"/>
      <c r="AY205" s="46"/>
      <c r="AZ205" s="46"/>
    </row>
    <row r="206" spans="1:52" s="48" customFormat="1" x14ac:dyDescent="0.3">
      <c r="A206" s="1"/>
      <c r="B206" s="2"/>
      <c r="C206" s="47"/>
      <c r="E206" s="4"/>
      <c r="F206" s="3"/>
      <c r="G206" s="3"/>
      <c r="H206" s="3"/>
      <c r="I206" s="3"/>
      <c r="J206" s="3"/>
      <c r="K206" s="3"/>
      <c r="L206" s="3"/>
      <c r="M206" s="3"/>
      <c r="N206" s="46"/>
      <c r="O206" s="46"/>
      <c r="P206" s="46"/>
      <c r="Q206" s="46"/>
      <c r="R206" s="46"/>
      <c r="S206" s="46"/>
      <c r="T206" s="46"/>
      <c r="U206" s="46"/>
      <c r="V206" s="46"/>
      <c r="W206" s="46"/>
      <c r="X206" s="46"/>
      <c r="Y206" s="46"/>
      <c r="Z206" s="46"/>
      <c r="AA206" s="46"/>
      <c r="AB206" s="46"/>
      <c r="AC206" s="46"/>
      <c r="AD206" s="46"/>
      <c r="AE206" s="46"/>
      <c r="AF206" s="46"/>
      <c r="AG206" s="46"/>
      <c r="AH206" s="46"/>
      <c r="AI206" s="46"/>
      <c r="AJ206" s="46"/>
      <c r="AK206" s="46"/>
      <c r="AL206" s="46"/>
      <c r="AM206" s="46"/>
      <c r="AN206" s="46"/>
      <c r="AO206" s="46"/>
      <c r="AP206" s="46"/>
      <c r="AQ206" s="46"/>
      <c r="AR206" s="46"/>
      <c r="AS206" s="46"/>
      <c r="AT206" s="46"/>
      <c r="AU206" s="46"/>
      <c r="AV206" s="46"/>
      <c r="AW206" s="46"/>
      <c r="AX206" s="46"/>
      <c r="AY206" s="46"/>
      <c r="AZ206" s="46"/>
    </row>
    <row r="207" spans="1:52" s="48" customFormat="1" x14ac:dyDescent="0.3">
      <c r="A207" s="1"/>
      <c r="B207" s="2"/>
      <c r="C207" s="47"/>
      <c r="E207" s="4"/>
      <c r="F207" s="3"/>
      <c r="G207" s="3"/>
      <c r="H207" s="3"/>
      <c r="I207" s="3"/>
      <c r="J207" s="3"/>
      <c r="K207" s="3"/>
      <c r="L207" s="3"/>
      <c r="M207" s="3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6"/>
      <c r="AA207" s="46"/>
      <c r="AB207" s="46"/>
      <c r="AC207" s="46"/>
      <c r="AD207" s="46"/>
      <c r="AE207" s="46"/>
      <c r="AF207" s="46"/>
      <c r="AG207" s="46"/>
      <c r="AH207" s="46"/>
      <c r="AI207" s="46"/>
      <c r="AJ207" s="46"/>
      <c r="AK207" s="46"/>
      <c r="AL207" s="46"/>
      <c r="AM207" s="46"/>
      <c r="AN207" s="46"/>
      <c r="AO207" s="46"/>
      <c r="AP207" s="46"/>
      <c r="AQ207" s="46"/>
      <c r="AR207" s="46"/>
      <c r="AS207" s="46"/>
      <c r="AT207" s="46"/>
      <c r="AU207" s="46"/>
      <c r="AV207" s="46"/>
      <c r="AW207" s="46"/>
      <c r="AX207" s="46"/>
      <c r="AY207" s="46"/>
      <c r="AZ207" s="46"/>
    </row>
    <row r="208" spans="1:52" s="48" customFormat="1" x14ac:dyDescent="0.3">
      <c r="A208" s="1"/>
      <c r="B208" s="2"/>
      <c r="C208" s="47"/>
      <c r="E208" s="4"/>
      <c r="F208" s="3"/>
      <c r="G208" s="3"/>
      <c r="H208" s="3"/>
      <c r="I208" s="3"/>
      <c r="J208" s="3"/>
      <c r="K208" s="3"/>
      <c r="L208" s="3"/>
      <c r="M208" s="3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46"/>
      <c r="AA208" s="46"/>
      <c r="AB208" s="46"/>
      <c r="AC208" s="46"/>
      <c r="AD208" s="46"/>
      <c r="AE208" s="46"/>
      <c r="AF208" s="46"/>
      <c r="AG208" s="46"/>
      <c r="AH208" s="46"/>
      <c r="AI208" s="46"/>
      <c r="AJ208" s="46"/>
      <c r="AK208" s="46"/>
      <c r="AL208" s="46"/>
      <c r="AM208" s="46"/>
      <c r="AN208" s="46"/>
      <c r="AO208" s="46"/>
      <c r="AP208" s="46"/>
      <c r="AQ208" s="46"/>
      <c r="AR208" s="46"/>
      <c r="AS208" s="46"/>
      <c r="AT208" s="46"/>
      <c r="AU208" s="46"/>
      <c r="AV208" s="46"/>
      <c r="AW208" s="46"/>
      <c r="AX208" s="46"/>
      <c r="AY208" s="46"/>
      <c r="AZ208" s="46"/>
    </row>
    <row r="209" spans="1:52" s="48" customFormat="1" x14ac:dyDescent="0.3">
      <c r="A209" s="1"/>
      <c r="B209" s="2"/>
      <c r="C209" s="47"/>
      <c r="E209" s="4"/>
      <c r="F209" s="3"/>
      <c r="G209" s="3"/>
      <c r="H209" s="3"/>
      <c r="I209" s="3"/>
      <c r="J209" s="3"/>
      <c r="K209" s="3"/>
      <c r="L209" s="3"/>
      <c r="M209" s="3"/>
      <c r="N209" s="46"/>
      <c r="O209" s="46"/>
      <c r="P209" s="46"/>
      <c r="Q209" s="46"/>
      <c r="R209" s="46"/>
      <c r="S209" s="46"/>
      <c r="T209" s="46"/>
      <c r="U209" s="46"/>
      <c r="V209" s="46"/>
      <c r="W209" s="46"/>
      <c r="X209" s="46"/>
      <c r="Y209" s="46"/>
      <c r="Z209" s="46"/>
      <c r="AA209" s="46"/>
      <c r="AB209" s="46"/>
      <c r="AC209" s="46"/>
      <c r="AD209" s="46"/>
      <c r="AE209" s="46"/>
      <c r="AF209" s="46"/>
      <c r="AG209" s="46"/>
      <c r="AH209" s="46"/>
      <c r="AI209" s="46"/>
      <c r="AJ209" s="46"/>
      <c r="AK209" s="46"/>
      <c r="AL209" s="46"/>
      <c r="AM209" s="46"/>
      <c r="AN209" s="46"/>
      <c r="AO209" s="46"/>
      <c r="AP209" s="46"/>
      <c r="AQ209" s="46"/>
      <c r="AR209" s="46"/>
      <c r="AS209" s="46"/>
      <c r="AT209" s="46"/>
      <c r="AU209" s="46"/>
      <c r="AV209" s="46"/>
      <c r="AW209" s="46"/>
      <c r="AX209" s="46"/>
      <c r="AY209" s="46"/>
      <c r="AZ209" s="46"/>
    </row>
    <row r="210" spans="1:52" s="48" customFormat="1" x14ac:dyDescent="0.3">
      <c r="A210" s="1"/>
      <c r="B210" s="2"/>
      <c r="C210" s="47"/>
      <c r="E210" s="4"/>
      <c r="F210" s="3"/>
      <c r="G210" s="3"/>
      <c r="H210" s="3"/>
      <c r="I210" s="3"/>
      <c r="J210" s="3"/>
      <c r="K210" s="3"/>
      <c r="L210" s="3"/>
      <c r="M210" s="3"/>
      <c r="N210" s="46"/>
      <c r="O210" s="46"/>
      <c r="P210" s="46"/>
      <c r="Q210" s="46"/>
      <c r="R210" s="46"/>
      <c r="S210" s="46"/>
      <c r="T210" s="46"/>
      <c r="U210" s="46"/>
      <c r="V210" s="46"/>
      <c r="W210" s="46"/>
      <c r="X210" s="46"/>
      <c r="Y210" s="46"/>
      <c r="Z210" s="46"/>
      <c r="AA210" s="46"/>
      <c r="AB210" s="46"/>
      <c r="AC210" s="46"/>
      <c r="AD210" s="46"/>
      <c r="AE210" s="46"/>
      <c r="AF210" s="46"/>
      <c r="AG210" s="46"/>
      <c r="AH210" s="46"/>
      <c r="AI210" s="46"/>
      <c r="AJ210" s="46"/>
      <c r="AK210" s="46"/>
      <c r="AL210" s="46"/>
      <c r="AM210" s="46"/>
      <c r="AN210" s="46"/>
      <c r="AO210" s="46"/>
      <c r="AP210" s="46"/>
      <c r="AQ210" s="46"/>
      <c r="AR210" s="46"/>
      <c r="AS210" s="46"/>
      <c r="AT210" s="46"/>
      <c r="AU210" s="46"/>
      <c r="AV210" s="46"/>
      <c r="AW210" s="46"/>
      <c r="AX210" s="46"/>
      <c r="AY210" s="46"/>
      <c r="AZ210" s="46"/>
    </row>
    <row r="211" spans="1:52" s="48" customFormat="1" x14ac:dyDescent="0.3">
      <c r="A211" s="1"/>
      <c r="B211" s="2"/>
      <c r="C211" s="47"/>
      <c r="E211" s="4"/>
      <c r="F211" s="3"/>
      <c r="G211" s="3"/>
      <c r="H211" s="3"/>
      <c r="I211" s="3"/>
      <c r="J211" s="3"/>
      <c r="K211" s="3"/>
      <c r="L211" s="3"/>
      <c r="M211" s="3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46"/>
      <c r="AA211" s="46"/>
      <c r="AB211" s="46"/>
      <c r="AC211" s="46"/>
      <c r="AD211" s="46"/>
      <c r="AE211" s="46"/>
      <c r="AF211" s="46"/>
      <c r="AG211" s="46"/>
      <c r="AH211" s="46"/>
      <c r="AI211" s="46"/>
      <c r="AJ211" s="46"/>
      <c r="AK211" s="46"/>
      <c r="AL211" s="46"/>
      <c r="AM211" s="46"/>
      <c r="AN211" s="46"/>
      <c r="AO211" s="46"/>
      <c r="AP211" s="46"/>
      <c r="AQ211" s="46"/>
      <c r="AR211" s="46"/>
      <c r="AS211" s="46"/>
      <c r="AT211" s="46"/>
      <c r="AU211" s="46"/>
      <c r="AV211" s="46"/>
      <c r="AW211" s="46"/>
      <c r="AX211" s="46"/>
      <c r="AY211" s="46"/>
      <c r="AZ211" s="46"/>
    </row>
    <row r="212" spans="1:52" s="48" customFormat="1" x14ac:dyDescent="0.3">
      <c r="A212" s="1"/>
      <c r="B212" s="2"/>
      <c r="C212" s="47"/>
      <c r="E212" s="4"/>
      <c r="F212" s="3"/>
      <c r="G212" s="3"/>
      <c r="H212" s="3"/>
      <c r="I212" s="3"/>
      <c r="J212" s="3"/>
      <c r="K212" s="3"/>
      <c r="L212" s="3"/>
      <c r="M212" s="3"/>
      <c r="N212" s="46"/>
      <c r="O212" s="46"/>
      <c r="P212" s="46"/>
      <c r="Q212" s="46"/>
      <c r="R212" s="46"/>
      <c r="S212" s="46"/>
      <c r="T212" s="46"/>
      <c r="U212" s="46"/>
      <c r="V212" s="46"/>
      <c r="W212" s="46"/>
      <c r="X212" s="46"/>
      <c r="Y212" s="46"/>
      <c r="Z212" s="46"/>
      <c r="AA212" s="46"/>
      <c r="AB212" s="46"/>
      <c r="AC212" s="46"/>
      <c r="AD212" s="46"/>
      <c r="AE212" s="46"/>
      <c r="AF212" s="46"/>
      <c r="AG212" s="46"/>
      <c r="AH212" s="46"/>
      <c r="AI212" s="46"/>
      <c r="AJ212" s="46"/>
      <c r="AK212" s="46"/>
      <c r="AL212" s="46"/>
      <c r="AM212" s="46"/>
      <c r="AN212" s="46"/>
      <c r="AO212" s="46"/>
      <c r="AP212" s="46"/>
      <c r="AQ212" s="46"/>
      <c r="AR212" s="46"/>
      <c r="AS212" s="46"/>
      <c r="AT212" s="46"/>
      <c r="AU212" s="46"/>
      <c r="AV212" s="46"/>
      <c r="AW212" s="46"/>
      <c r="AX212" s="46"/>
      <c r="AY212" s="46"/>
      <c r="AZ212" s="46"/>
    </row>
    <row r="213" spans="1:52" s="48" customFormat="1" x14ac:dyDescent="0.3">
      <c r="A213" s="1"/>
      <c r="B213" s="2"/>
      <c r="C213" s="47"/>
      <c r="E213" s="4"/>
      <c r="F213" s="3"/>
      <c r="G213" s="3"/>
      <c r="H213" s="3"/>
      <c r="I213" s="3"/>
      <c r="J213" s="3"/>
      <c r="K213" s="3"/>
      <c r="L213" s="3"/>
      <c r="M213" s="3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  <c r="AA213" s="46"/>
      <c r="AB213" s="46"/>
      <c r="AC213" s="46"/>
      <c r="AD213" s="46"/>
      <c r="AE213" s="46"/>
      <c r="AF213" s="46"/>
      <c r="AG213" s="46"/>
      <c r="AH213" s="46"/>
      <c r="AI213" s="46"/>
      <c r="AJ213" s="46"/>
      <c r="AK213" s="46"/>
      <c r="AL213" s="46"/>
      <c r="AM213" s="46"/>
      <c r="AN213" s="46"/>
      <c r="AO213" s="46"/>
      <c r="AP213" s="46"/>
      <c r="AQ213" s="46"/>
      <c r="AR213" s="46"/>
      <c r="AS213" s="46"/>
      <c r="AT213" s="46"/>
      <c r="AU213" s="46"/>
      <c r="AV213" s="46"/>
      <c r="AW213" s="46"/>
      <c r="AX213" s="46"/>
      <c r="AY213" s="46"/>
      <c r="AZ213" s="46"/>
    </row>
    <row r="214" spans="1:52" s="48" customFormat="1" x14ac:dyDescent="0.3">
      <c r="A214" s="1"/>
      <c r="B214" s="2"/>
      <c r="C214" s="47"/>
      <c r="E214" s="4"/>
      <c r="F214" s="3"/>
      <c r="G214" s="3"/>
      <c r="H214" s="3"/>
      <c r="I214" s="3"/>
      <c r="J214" s="3"/>
      <c r="K214" s="3"/>
      <c r="L214" s="3"/>
      <c r="M214" s="3"/>
      <c r="N214" s="46"/>
      <c r="O214" s="46"/>
      <c r="P214" s="46"/>
      <c r="Q214" s="46"/>
      <c r="R214" s="46"/>
      <c r="S214" s="46"/>
      <c r="T214" s="46"/>
      <c r="U214" s="46"/>
      <c r="V214" s="46"/>
      <c r="W214" s="46"/>
      <c r="X214" s="46"/>
      <c r="Y214" s="46"/>
      <c r="Z214" s="46"/>
      <c r="AA214" s="46"/>
      <c r="AB214" s="46"/>
      <c r="AC214" s="46"/>
      <c r="AD214" s="46"/>
      <c r="AE214" s="46"/>
      <c r="AF214" s="46"/>
      <c r="AG214" s="46"/>
      <c r="AH214" s="46"/>
      <c r="AI214" s="46"/>
      <c r="AJ214" s="46"/>
      <c r="AK214" s="46"/>
      <c r="AL214" s="46"/>
      <c r="AM214" s="46"/>
      <c r="AN214" s="46"/>
      <c r="AO214" s="46"/>
      <c r="AP214" s="46"/>
      <c r="AQ214" s="46"/>
      <c r="AR214" s="46"/>
      <c r="AS214" s="46"/>
      <c r="AT214" s="46"/>
      <c r="AU214" s="46"/>
      <c r="AV214" s="46"/>
      <c r="AW214" s="46"/>
      <c r="AX214" s="46"/>
      <c r="AY214" s="46"/>
      <c r="AZ214" s="46"/>
    </row>
    <row r="215" spans="1:52" s="48" customFormat="1" x14ac:dyDescent="0.3">
      <c r="A215" s="1"/>
      <c r="B215" s="2"/>
      <c r="C215" s="47"/>
      <c r="E215" s="4"/>
      <c r="F215" s="3"/>
      <c r="G215" s="3"/>
      <c r="H215" s="3"/>
      <c r="I215" s="3"/>
      <c r="J215" s="3"/>
      <c r="K215" s="3"/>
      <c r="L215" s="3"/>
      <c r="M215" s="3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  <c r="AA215" s="46"/>
      <c r="AB215" s="46"/>
      <c r="AC215" s="46"/>
      <c r="AD215" s="46"/>
      <c r="AE215" s="46"/>
      <c r="AF215" s="46"/>
      <c r="AG215" s="46"/>
      <c r="AH215" s="46"/>
      <c r="AI215" s="46"/>
      <c r="AJ215" s="46"/>
      <c r="AK215" s="46"/>
      <c r="AL215" s="46"/>
      <c r="AM215" s="46"/>
      <c r="AN215" s="46"/>
      <c r="AO215" s="46"/>
      <c r="AP215" s="46"/>
      <c r="AQ215" s="46"/>
      <c r="AR215" s="46"/>
      <c r="AS215" s="46"/>
      <c r="AT215" s="46"/>
      <c r="AU215" s="46"/>
      <c r="AV215" s="46"/>
      <c r="AW215" s="46"/>
      <c r="AX215" s="46"/>
      <c r="AY215" s="46"/>
      <c r="AZ215" s="46"/>
    </row>
    <row r="216" spans="1:52" s="48" customFormat="1" x14ac:dyDescent="0.3">
      <c r="A216" s="1"/>
      <c r="B216" s="2"/>
      <c r="C216" s="47"/>
      <c r="E216" s="4"/>
      <c r="F216" s="3"/>
      <c r="G216" s="3"/>
      <c r="H216" s="3"/>
      <c r="I216" s="3"/>
      <c r="J216" s="3"/>
      <c r="K216" s="3"/>
      <c r="L216" s="3"/>
      <c r="M216" s="3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  <c r="AA216" s="46"/>
      <c r="AB216" s="46"/>
      <c r="AC216" s="46"/>
      <c r="AD216" s="46"/>
      <c r="AE216" s="46"/>
      <c r="AF216" s="46"/>
      <c r="AG216" s="46"/>
      <c r="AH216" s="46"/>
      <c r="AI216" s="46"/>
      <c r="AJ216" s="46"/>
      <c r="AK216" s="46"/>
      <c r="AL216" s="46"/>
      <c r="AM216" s="46"/>
      <c r="AN216" s="46"/>
      <c r="AO216" s="46"/>
      <c r="AP216" s="46"/>
      <c r="AQ216" s="46"/>
      <c r="AR216" s="46"/>
      <c r="AS216" s="46"/>
      <c r="AT216" s="46"/>
      <c r="AU216" s="46"/>
      <c r="AV216" s="46"/>
      <c r="AW216" s="46"/>
      <c r="AX216" s="46"/>
      <c r="AY216" s="46"/>
      <c r="AZ216" s="46"/>
    </row>
    <row r="217" spans="1:52" s="48" customFormat="1" x14ac:dyDescent="0.3">
      <c r="A217" s="1"/>
      <c r="B217" s="2"/>
      <c r="C217" s="47"/>
      <c r="E217" s="4"/>
      <c r="F217" s="3"/>
      <c r="G217" s="3"/>
      <c r="H217" s="3"/>
      <c r="I217" s="3"/>
      <c r="J217" s="3"/>
      <c r="K217" s="3"/>
      <c r="L217" s="3"/>
      <c r="M217" s="3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/>
      <c r="Z217" s="46"/>
      <c r="AA217" s="46"/>
      <c r="AB217" s="46"/>
      <c r="AC217" s="46"/>
      <c r="AD217" s="46"/>
      <c r="AE217" s="46"/>
      <c r="AF217" s="46"/>
      <c r="AG217" s="46"/>
      <c r="AH217" s="46"/>
      <c r="AI217" s="46"/>
      <c r="AJ217" s="46"/>
      <c r="AK217" s="46"/>
      <c r="AL217" s="46"/>
      <c r="AM217" s="46"/>
      <c r="AN217" s="46"/>
      <c r="AO217" s="46"/>
      <c r="AP217" s="46"/>
      <c r="AQ217" s="46"/>
      <c r="AR217" s="46"/>
      <c r="AS217" s="46"/>
      <c r="AT217" s="46"/>
      <c r="AU217" s="46"/>
      <c r="AV217" s="46"/>
      <c r="AW217" s="46"/>
      <c r="AX217" s="46"/>
      <c r="AY217" s="46"/>
      <c r="AZ217" s="46"/>
    </row>
    <row r="218" spans="1:52" s="48" customFormat="1" x14ac:dyDescent="0.3">
      <c r="A218" s="1"/>
      <c r="B218" s="2"/>
      <c r="C218" s="47"/>
      <c r="E218" s="4"/>
      <c r="F218" s="3"/>
      <c r="G218" s="3"/>
      <c r="H218" s="3"/>
      <c r="I218" s="3"/>
      <c r="J218" s="3"/>
      <c r="K218" s="3"/>
      <c r="L218" s="3"/>
      <c r="M218" s="3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  <c r="AA218" s="46"/>
      <c r="AB218" s="46"/>
      <c r="AC218" s="46"/>
      <c r="AD218" s="46"/>
      <c r="AE218" s="46"/>
      <c r="AF218" s="46"/>
      <c r="AG218" s="46"/>
      <c r="AH218" s="46"/>
      <c r="AI218" s="46"/>
      <c r="AJ218" s="46"/>
      <c r="AK218" s="46"/>
      <c r="AL218" s="46"/>
      <c r="AM218" s="46"/>
      <c r="AN218" s="46"/>
      <c r="AO218" s="46"/>
      <c r="AP218" s="46"/>
      <c r="AQ218" s="46"/>
      <c r="AR218" s="46"/>
      <c r="AS218" s="46"/>
      <c r="AT218" s="46"/>
      <c r="AU218" s="46"/>
      <c r="AV218" s="46"/>
      <c r="AW218" s="46"/>
      <c r="AX218" s="46"/>
      <c r="AY218" s="46"/>
      <c r="AZ218" s="46"/>
    </row>
    <row r="219" spans="1:52" s="48" customFormat="1" x14ac:dyDescent="0.3">
      <c r="A219" s="1"/>
      <c r="B219" s="2"/>
      <c r="C219" s="47"/>
      <c r="E219" s="4"/>
      <c r="F219" s="3"/>
      <c r="G219" s="3"/>
      <c r="H219" s="3"/>
      <c r="I219" s="3"/>
      <c r="J219" s="3"/>
      <c r="K219" s="3"/>
      <c r="L219" s="3"/>
      <c r="M219" s="3"/>
      <c r="N219" s="46"/>
      <c r="O219" s="46"/>
      <c r="P219" s="46"/>
      <c r="Q219" s="46"/>
      <c r="R219" s="46"/>
      <c r="S219" s="46"/>
      <c r="T219" s="46"/>
      <c r="U219" s="46"/>
      <c r="V219" s="46"/>
      <c r="W219" s="46"/>
      <c r="X219" s="46"/>
      <c r="Y219" s="46"/>
      <c r="Z219" s="46"/>
      <c r="AA219" s="46"/>
      <c r="AB219" s="46"/>
      <c r="AC219" s="46"/>
      <c r="AD219" s="46"/>
      <c r="AE219" s="46"/>
      <c r="AF219" s="46"/>
      <c r="AG219" s="46"/>
      <c r="AH219" s="46"/>
      <c r="AI219" s="46"/>
      <c r="AJ219" s="46"/>
      <c r="AK219" s="46"/>
      <c r="AL219" s="46"/>
      <c r="AM219" s="46"/>
      <c r="AN219" s="46"/>
      <c r="AO219" s="46"/>
      <c r="AP219" s="46"/>
      <c r="AQ219" s="46"/>
      <c r="AR219" s="46"/>
      <c r="AS219" s="46"/>
      <c r="AT219" s="46"/>
      <c r="AU219" s="46"/>
      <c r="AV219" s="46"/>
      <c r="AW219" s="46"/>
      <c r="AX219" s="46"/>
      <c r="AY219" s="46"/>
      <c r="AZ219" s="46"/>
    </row>
    <row r="220" spans="1:52" s="48" customFormat="1" x14ac:dyDescent="0.3">
      <c r="A220" s="1"/>
      <c r="B220" s="2"/>
      <c r="C220" s="47"/>
      <c r="E220" s="4"/>
      <c r="F220" s="3"/>
      <c r="G220" s="3"/>
      <c r="H220" s="3"/>
      <c r="I220" s="3"/>
      <c r="J220" s="3"/>
      <c r="K220" s="3"/>
      <c r="L220" s="3"/>
      <c r="M220" s="3"/>
      <c r="N220" s="46"/>
      <c r="O220" s="46"/>
      <c r="P220" s="46"/>
      <c r="Q220" s="46"/>
      <c r="R220" s="46"/>
      <c r="S220" s="46"/>
      <c r="T220" s="46"/>
      <c r="U220" s="46"/>
      <c r="V220" s="46"/>
      <c r="W220" s="46"/>
      <c r="X220" s="46"/>
      <c r="Y220" s="46"/>
      <c r="Z220" s="46"/>
      <c r="AA220" s="46"/>
      <c r="AB220" s="46"/>
      <c r="AC220" s="46"/>
      <c r="AD220" s="46"/>
      <c r="AE220" s="46"/>
      <c r="AF220" s="46"/>
      <c r="AG220" s="46"/>
      <c r="AH220" s="46"/>
      <c r="AI220" s="46"/>
      <c r="AJ220" s="46"/>
      <c r="AK220" s="46"/>
      <c r="AL220" s="46"/>
      <c r="AM220" s="46"/>
      <c r="AN220" s="46"/>
      <c r="AO220" s="46"/>
      <c r="AP220" s="46"/>
      <c r="AQ220" s="46"/>
      <c r="AR220" s="46"/>
      <c r="AS220" s="46"/>
      <c r="AT220" s="46"/>
      <c r="AU220" s="46"/>
      <c r="AV220" s="46"/>
      <c r="AW220" s="46"/>
      <c r="AX220" s="46"/>
      <c r="AY220" s="46"/>
      <c r="AZ220" s="46"/>
    </row>
    <row r="221" spans="1:52" s="48" customFormat="1" x14ac:dyDescent="0.3">
      <c r="A221" s="1"/>
      <c r="B221" s="2"/>
      <c r="C221" s="47"/>
      <c r="E221" s="4"/>
      <c r="F221" s="3"/>
      <c r="G221" s="3"/>
      <c r="H221" s="3"/>
      <c r="I221" s="3"/>
      <c r="J221" s="3"/>
      <c r="K221" s="3"/>
      <c r="L221" s="3"/>
      <c r="M221" s="3"/>
      <c r="N221" s="46"/>
      <c r="O221" s="46"/>
      <c r="P221" s="46"/>
      <c r="Q221" s="46"/>
      <c r="R221" s="46"/>
      <c r="S221" s="46"/>
      <c r="T221" s="46"/>
      <c r="U221" s="46"/>
      <c r="V221" s="46"/>
      <c r="W221" s="46"/>
      <c r="X221" s="46"/>
      <c r="Y221" s="46"/>
      <c r="Z221" s="46"/>
      <c r="AA221" s="46"/>
      <c r="AB221" s="46"/>
      <c r="AC221" s="46"/>
      <c r="AD221" s="46"/>
      <c r="AE221" s="46"/>
      <c r="AF221" s="46"/>
      <c r="AG221" s="46"/>
      <c r="AH221" s="46"/>
      <c r="AI221" s="46"/>
      <c r="AJ221" s="46"/>
      <c r="AK221" s="46"/>
      <c r="AL221" s="46"/>
      <c r="AM221" s="46"/>
      <c r="AN221" s="46"/>
      <c r="AO221" s="46"/>
      <c r="AP221" s="46"/>
      <c r="AQ221" s="46"/>
      <c r="AR221" s="46"/>
      <c r="AS221" s="46"/>
      <c r="AT221" s="46"/>
      <c r="AU221" s="46"/>
      <c r="AV221" s="46"/>
      <c r="AW221" s="46"/>
      <c r="AX221" s="46"/>
      <c r="AY221" s="46"/>
      <c r="AZ221" s="46"/>
    </row>
    <row r="222" spans="1:52" s="48" customFormat="1" x14ac:dyDescent="0.3">
      <c r="A222" s="1"/>
      <c r="B222" s="2"/>
      <c r="C222" s="47"/>
      <c r="E222" s="4"/>
      <c r="F222" s="3"/>
      <c r="G222" s="3"/>
      <c r="H222" s="3"/>
      <c r="I222" s="3"/>
      <c r="J222" s="3"/>
      <c r="K222" s="3"/>
      <c r="L222" s="3"/>
      <c r="M222" s="3"/>
      <c r="N222" s="46"/>
      <c r="O222" s="46"/>
      <c r="P222" s="46"/>
      <c r="Q222" s="46"/>
      <c r="R222" s="46"/>
      <c r="S222" s="46"/>
      <c r="T222" s="46"/>
      <c r="U222" s="46"/>
      <c r="V222" s="46"/>
      <c r="W222" s="46"/>
      <c r="X222" s="46"/>
      <c r="Y222" s="46"/>
      <c r="Z222" s="46"/>
      <c r="AA222" s="46"/>
      <c r="AB222" s="46"/>
      <c r="AC222" s="46"/>
      <c r="AD222" s="46"/>
      <c r="AE222" s="46"/>
      <c r="AF222" s="46"/>
      <c r="AG222" s="46"/>
      <c r="AH222" s="46"/>
      <c r="AI222" s="46"/>
      <c r="AJ222" s="46"/>
      <c r="AK222" s="46"/>
      <c r="AL222" s="46"/>
      <c r="AM222" s="46"/>
      <c r="AN222" s="46"/>
      <c r="AO222" s="46"/>
      <c r="AP222" s="46"/>
      <c r="AQ222" s="46"/>
      <c r="AR222" s="46"/>
      <c r="AS222" s="46"/>
      <c r="AT222" s="46"/>
      <c r="AU222" s="46"/>
      <c r="AV222" s="46"/>
      <c r="AW222" s="46"/>
      <c r="AX222" s="46"/>
      <c r="AY222" s="46"/>
      <c r="AZ222" s="46"/>
    </row>
    <row r="223" spans="1:52" s="48" customFormat="1" x14ac:dyDescent="0.3">
      <c r="A223" s="1"/>
      <c r="B223" s="2"/>
      <c r="C223" s="47"/>
      <c r="E223" s="4"/>
      <c r="F223" s="3"/>
      <c r="G223" s="3"/>
      <c r="H223" s="3"/>
      <c r="I223" s="3"/>
      <c r="J223" s="3"/>
      <c r="K223" s="3"/>
      <c r="L223" s="3"/>
      <c r="M223" s="3"/>
      <c r="N223" s="46"/>
      <c r="O223" s="46"/>
      <c r="P223" s="46"/>
      <c r="Q223" s="46"/>
      <c r="R223" s="46"/>
      <c r="S223" s="46"/>
      <c r="T223" s="46"/>
      <c r="U223" s="46"/>
      <c r="V223" s="46"/>
      <c r="W223" s="46"/>
      <c r="X223" s="46"/>
      <c r="Y223" s="46"/>
      <c r="Z223" s="46"/>
      <c r="AA223" s="46"/>
      <c r="AB223" s="46"/>
      <c r="AC223" s="46"/>
      <c r="AD223" s="46"/>
      <c r="AE223" s="46"/>
      <c r="AF223" s="46"/>
      <c r="AG223" s="46"/>
      <c r="AH223" s="46"/>
      <c r="AI223" s="46"/>
      <c r="AJ223" s="46"/>
      <c r="AK223" s="46"/>
      <c r="AL223" s="46"/>
      <c r="AM223" s="46"/>
      <c r="AN223" s="46"/>
      <c r="AO223" s="46"/>
      <c r="AP223" s="46"/>
      <c r="AQ223" s="46"/>
      <c r="AR223" s="46"/>
      <c r="AS223" s="46"/>
      <c r="AT223" s="46"/>
      <c r="AU223" s="46"/>
      <c r="AV223" s="46"/>
      <c r="AW223" s="46"/>
      <c r="AX223" s="46"/>
      <c r="AY223" s="46"/>
      <c r="AZ223" s="46"/>
    </row>
    <row r="224" spans="1:52" s="48" customFormat="1" x14ac:dyDescent="0.3">
      <c r="A224" s="1"/>
      <c r="B224" s="2"/>
      <c r="C224" s="47"/>
      <c r="E224" s="4"/>
      <c r="F224" s="3"/>
      <c r="G224" s="3"/>
      <c r="H224" s="3"/>
      <c r="I224" s="3"/>
      <c r="J224" s="3"/>
      <c r="K224" s="3"/>
      <c r="L224" s="3"/>
      <c r="M224" s="3"/>
      <c r="N224" s="46"/>
      <c r="O224" s="46"/>
      <c r="P224" s="46"/>
      <c r="Q224" s="46"/>
      <c r="R224" s="46"/>
      <c r="S224" s="46"/>
      <c r="T224" s="46"/>
      <c r="U224" s="46"/>
      <c r="V224" s="46"/>
      <c r="W224" s="46"/>
      <c r="X224" s="46"/>
      <c r="Y224" s="46"/>
      <c r="Z224" s="46"/>
      <c r="AA224" s="46"/>
      <c r="AB224" s="46"/>
      <c r="AC224" s="46"/>
      <c r="AD224" s="46"/>
      <c r="AE224" s="46"/>
      <c r="AF224" s="46"/>
      <c r="AG224" s="46"/>
      <c r="AH224" s="46"/>
      <c r="AI224" s="46"/>
      <c r="AJ224" s="46"/>
      <c r="AK224" s="46"/>
      <c r="AL224" s="46"/>
      <c r="AM224" s="46"/>
      <c r="AN224" s="46"/>
      <c r="AO224" s="46"/>
      <c r="AP224" s="46"/>
      <c r="AQ224" s="46"/>
      <c r="AR224" s="46"/>
      <c r="AS224" s="46"/>
      <c r="AT224" s="46"/>
      <c r="AU224" s="46"/>
      <c r="AV224" s="46"/>
      <c r="AW224" s="46"/>
      <c r="AX224" s="46"/>
      <c r="AY224" s="46"/>
      <c r="AZ224" s="46"/>
    </row>
    <row r="225" spans="1:52" s="48" customFormat="1" x14ac:dyDescent="0.3">
      <c r="A225" s="1"/>
      <c r="B225" s="2"/>
      <c r="C225" s="47"/>
      <c r="E225" s="4"/>
      <c r="F225" s="3"/>
      <c r="G225" s="3"/>
      <c r="H225" s="3"/>
      <c r="I225" s="3"/>
      <c r="J225" s="3"/>
      <c r="K225" s="3"/>
      <c r="L225" s="3"/>
      <c r="M225" s="3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  <c r="AA225" s="46"/>
      <c r="AB225" s="46"/>
      <c r="AC225" s="46"/>
      <c r="AD225" s="46"/>
      <c r="AE225" s="46"/>
      <c r="AF225" s="46"/>
      <c r="AG225" s="46"/>
      <c r="AH225" s="46"/>
      <c r="AI225" s="46"/>
      <c r="AJ225" s="46"/>
      <c r="AK225" s="46"/>
      <c r="AL225" s="46"/>
      <c r="AM225" s="46"/>
      <c r="AN225" s="46"/>
      <c r="AO225" s="46"/>
      <c r="AP225" s="46"/>
      <c r="AQ225" s="46"/>
      <c r="AR225" s="46"/>
      <c r="AS225" s="46"/>
      <c r="AT225" s="46"/>
      <c r="AU225" s="46"/>
      <c r="AV225" s="46"/>
      <c r="AW225" s="46"/>
      <c r="AX225" s="46"/>
      <c r="AY225" s="46"/>
      <c r="AZ225" s="46"/>
    </row>
    <row r="226" spans="1:52" s="48" customFormat="1" x14ac:dyDescent="0.3">
      <c r="A226" s="1"/>
      <c r="B226" s="2"/>
      <c r="C226" s="47"/>
      <c r="E226" s="4"/>
      <c r="F226" s="3"/>
      <c r="G226" s="3"/>
      <c r="H226" s="3"/>
      <c r="I226" s="3"/>
      <c r="J226" s="3"/>
      <c r="K226" s="3"/>
      <c r="L226" s="3"/>
      <c r="M226" s="3"/>
      <c r="N226" s="46"/>
      <c r="O226" s="46"/>
      <c r="P226" s="46"/>
      <c r="Q226" s="46"/>
      <c r="R226" s="46"/>
      <c r="S226" s="46"/>
      <c r="T226" s="46"/>
      <c r="U226" s="46"/>
      <c r="V226" s="46"/>
      <c r="W226" s="46"/>
      <c r="X226" s="46"/>
      <c r="Y226" s="46"/>
      <c r="Z226" s="46"/>
      <c r="AA226" s="46"/>
      <c r="AB226" s="46"/>
      <c r="AC226" s="46"/>
      <c r="AD226" s="46"/>
      <c r="AE226" s="46"/>
      <c r="AF226" s="46"/>
      <c r="AG226" s="46"/>
      <c r="AH226" s="46"/>
      <c r="AI226" s="46"/>
      <c r="AJ226" s="46"/>
      <c r="AK226" s="46"/>
      <c r="AL226" s="46"/>
      <c r="AM226" s="46"/>
      <c r="AN226" s="46"/>
      <c r="AO226" s="46"/>
      <c r="AP226" s="46"/>
      <c r="AQ226" s="46"/>
      <c r="AR226" s="46"/>
      <c r="AS226" s="46"/>
      <c r="AT226" s="46"/>
      <c r="AU226" s="46"/>
      <c r="AV226" s="46"/>
      <c r="AW226" s="46"/>
      <c r="AX226" s="46"/>
      <c r="AY226" s="46"/>
      <c r="AZ226" s="46"/>
    </row>
    <row r="227" spans="1:52" s="48" customFormat="1" x14ac:dyDescent="0.3">
      <c r="A227" s="1"/>
      <c r="B227" s="2"/>
      <c r="C227" s="47"/>
      <c r="E227" s="4"/>
      <c r="F227" s="3"/>
      <c r="G227" s="3"/>
      <c r="H227" s="3"/>
      <c r="I227" s="3"/>
      <c r="J227" s="3"/>
      <c r="K227" s="3"/>
      <c r="L227" s="3"/>
      <c r="M227" s="3"/>
      <c r="N227" s="46"/>
      <c r="O227" s="46"/>
      <c r="P227" s="46"/>
      <c r="Q227" s="46"/>
      <c r="R227" s="46"/>
      <c r="S227" s="46"/>
      <c r="T227" s="46"/>
      <c r="U227" s="46"/>
      <c r="V227" s="46"/>
      <c r="W227" s="46"/>
      <c r="X227" s="46"/>
      <c r="Y227" s="46"/>
      <c r="Z227" s="46"/>
      <c r="AA227" s="46"/>
      <c r="AB227" s="46"/>
      <c r="AC227" s="46"/>
      <c r="AD227" s="46"/>
      <c r="AE227" s="46"/>
      <c r="AF227" s="46"/>
      <c r="AG227" s="46"/>
      <c r="AH227" s="46"/>
      <c r="AI227" s="46"/>
      <c r="AJ227" s="46"/>
      <c r="AK227" s="46"/>
      <c r="AL227" s="46"/>
      <c r="AM227" s="46"/>
      <c r="AN227" s="46"/>
      <c r="AO227" s="46"/>
      <c r="AP227" s="46"/>
      <c r="AQ227" s="46"/>
      <c r="AR227" s="46"/>
      <c r="AS227" s="46"/>
      <c r="AT227" s="46"/>
      <c r="AU227" s="46"/>
      <c r="AV227" s="46"/>
      <c r="AW227" s="46"/>
      <c r="AX227" s="46"/>
      <c r="AY227" s="46"/>
      <c r="AZ227" s="46"/>
    </row>
    <row r="228" spans="1:52" s="48" customFormat="1" x14ac:dyDescent="0.3">
      <c r="A228" s="1"/>
      <c r="B228" s="2"/>
      <c r="C228" s="47"/>
      <c r="E228" s="4"/>
      <c r="F228" s="3"/>
      <c r="G228" s="3"/>
      <c r="H228" s="3"/>
      <c r="I228" s="3"/>
      <c r="J228" s="3"/>
      <c r="K228" s="3"/>
      <c r="L228" s="3"/>
      <c r="M228" s="3"/>
      <c r="N228" s="46"/>
      <c r="O228" s="46"/>
      <c r="P228" s="46"/>
      <c r="Q228" s="46"/>
      <c r="R228" s="46"/>
      <c r="S228" s="46"/>
      <c r="T228" s="46"/>
      <c r="U228" s="46"/>
      <c r="V228" s="46"/>
      <c r="W228" s="46"/>
      <c r="X228" s="46"/>
      <c r="Y228" s="46"/>
      <c r="Z228" s="46"/>
      <c r="AA228" s="46"/>
      <c r="AB228" s="46"/>
      <c r="AC228" s="46"/>
      <c r="AD228" s="46"/>
      <c r="AE228" s="46"/>
      <c r="AF228" s="46"/>
      <c r="AG228" s="46"/>
      <c r="AH228" s="46"/>
      <c r="AI228" s="46"/>
      <c r="AJ228" s="46"/>
      <c r="AK228" s="46"/>
      <c r="AL228" s="46"/>
      <c r="AM228" s="46"/>
      <c r="AN228" s="46"/>
      <c r="AO228" s="46"/>
      <c r="AP228" s="46"/>
      <c r="AQ228" s="46"/>
      <c r="AR228" s="46"/>
      <c r="AS228" s="46"/>
      <c r="AT228" s="46"/>
      <c r="AU228" s="46"/>
      <c r="AV228" s="46"/>
      <c r="AW228" s="46"/>
      <c r="AX228" s="46"/>
      <c r="AY228" s="46"/>
      <c r="AZ228" s="46"/>
    </row>
    <row r="229" spans="1:52" s="48" customFormat="1" x14ac:dyDescent="0.3">
      <c r="A229" s="1"/>
      <c r="B229" s="2"/>
      <c r="C229" s="47"/>
      <c r="E229" s="4"/>
      <c r="F229" s="3"/>
      <c r="G229" s="3"/>
      <c r="H229" s="3"/>
      <c r="I229" s="3"/>
      <c r="J229" s="3"/>
      <c r="K229" s="3"/>
      <c r="L229" s="3"/>
      <c r="M229" s="3"/>
      <c r="N229" s="46"/>
      <c r="O229" s="46"/>
      <c r="P229" s="46"/>
      <c r="Q229" s="46"/>
      <c r="R229" s="46"/>
      <c r="S229" s="46"/>
      <c r="T229" s="46"/>
      <c r="U229" s="46"/>
      <c r="V229" s="46"/>
      <c r="W229" s="46"/>
      <c r="X229" s="46"/>
      <c r="Y229" s="46"/>
      <c r="Z229" s="46"/>
      <c r="AA229" s="46"/>
      <c r="AB229" s="46"/>
      <c r="AC229" s="46"/>
      <c r="AD229" s="46"/>
      <c r="AE229" s="46"/>
      <c r="AF229" s="46"/>
      <c r="AG229" s="46"/>
      <c r="AH229" s="46"/>
      <c r="AI229" s="46"/>
      <c r="AJ229" s="46"/>
      <c r="AK229" s="46"/>
      <c r="AL229" s="46"/>
      <c r="AM229" s="46"/>
      <c r="AN229" s="46"/>
      <c r="AO229" s="46"/>
      <c r="AP229" s="46"/>
      <c r="AQ229" s="46"/>
      <c r="AR229" s="46"/>
      <c r="AS229" s="46"/>
      <c r="AT229" s="46"/>
      <c r="AU229" s="46"/>
      <c r="AV229" s="46"/>
      <c r="AW229" s="46"/>
      <c r="AX229" s="46"/>
      <c r="AY229" s="46"/>
      <c r="AZ229" s="46"/>
    </row>
    <row r="230" spans="1:52" s="48" customFormat="1" x14ac:dyDescent="0.3">
      <c r="A230" s="1"/>
      <c r="B230" s="2"/>
      <c r="C230" s="47"/>
      <c r="E230" s="4"/>
      <c r="F230" s="3"/>
      <c r="G230" s="3"/>
      <c r="H230" s="3"/>
      <c r="I230" s="3"/>
      <c r="J230" s="3"/>
      <c r="K230" s="3"/>
      <c r="L230" s="3"/>
      <c r="M230" s="3"/>
      <c r="N230" s="46"/>
      <c r="O230" s="46"/>
      <c r="P230" s="46"/>
      <c r="Q230" s="46"/>
      <c r="R230" s="46"/>
      <c r="S230" s="46"/>
      <c r="T230" s="46"/>
      <c r="U230" s="46"/>
      <c r="V230" s="46"/>
      <c r="W230" s="46"/>
      <c r="X230" s="46"/>
      <c r="Y230" s="46"/>
      <c r="Z230" s="46"/>
      <c r="AA230" s="46"/>
      <c r="AB230" s="46"/>
      <c r="AC230" s="46"/>
      <c r="AD230" s="46"/>
      <c r="AE230" s="46"/>
      <c r="AF230" s="46"/>
      <c r="AG230" s="46"/>
      <c r="AH230" s="46"/>
      <c r="AI230" s="46"/>
      <c r="AJ230" s="46"/>
      <c r="AK230" s="46"/>
      <c r="AL230" s="46"/>
      <c r="AM230" s="46"/>
      <c r="AN230" s="46"/>
      <c r="AO230" s="46"/>
      <c r="AP230" s="46"/>
      <c r="AQ230" s="46"/>
      <c r="AR230" s="46"/>
      <c r="AS230" s="46"/>
      <c r="AT230" s="46"/>
      <c r="AU230" s="46"/>
      <c r="AV230" s="46"/>
      <c r="AW230" s="46"/>
      <c r="AX230" s="46"/>
      <c r="AY230" s="46"/>
      <c r="AZ230" s="46"/>
    </row>
    <row r="231" spans="1:52" s="48" customFormat="1" x14ac:dyDescent="0.3">
      <c r="A231" s="1"/>
      <c r="B231" s="2"/>
      <c r="C231" s="47"/>
      <c r="E231" s="4"/>
      <c r="F231" s="3"/>
      <c r="G231" s="3"/>
      <c r="H231" s="3"/>
      <c r="I231" s="3"/>
      <c r="J231" s="3"/>
      <c r="K231" s="3"/>
      <c r="L231" s="3"/>
      <c r="M231" s="3"/>
      <c r="N231" s="46"/>
      <c r="O231" s="46"/>
      <c r="P231" s="46"/>
      <c r="Q231" s="46"/>
      <c r="R231" s="46"/>
      <c r="S231" s="46"/>
      <c r="T231" s="46"/>
      <c r="U231" s="46"/>
      <c r="V231" s="46"/>
      <c r="W231" s="46"/>
      <c r="X231" s="46"/>
      <c r="Y231" s="46"/>
      <c r="Z231" s="46"/>
      <c r="AA231" s="46"/>
      <c r="AB231" s="46"/>
      <c r="AC231" s="46"/>
      <c r="AD231" s="46"/>
      <c r="AE231" s="46"/>
      <c r="AF231" s="46"/>
      <c r="AG231" s="46"/>
      <c r="AH231" s="46"/>
      <c r="AI231" s="46"/>
      <c r="AJ231" s="46"/>
      <c r="AK231" s="46"/>
      <c r="AL231" s="46"/>
      <c r="AM231" s="46"/>
      <c r="AN231" s="46"/>
      <c r="AO231" s="46"/>
      <c r="AP231" s="46"/>
      <c r="AQ231" s="46"/>
      <c r="AR231" s="46"/>
      <c r="AS231" s="46"/>
      <c r="AT231" s="46"/>
      <c r="AU231" s="46"/>
      <c r="AV231" s="46"/>
      <c r="AW231" s="46"/>
      <c r="AX231" s="46"/>
      <c r="AY231" s="46"/>
      <c r="AZ231" s="46"/>
    </row>
    <row r="232" spans="1:52" s="48" customFormat="1" x14ac:dyDescent="0.3">
      <c r="A232" s="1"/>
      <c r="B232" s="2"/>
      <c r="C232" s="47"/>
      <c r="E232" s="4"/>
      <c r="F232" s="3"/>
      <c r="G232" s="3"/>
      <c r="H232" s="3"/>
      <c r="I232" s="3"/>
      <c r="J232" s="3"/>
      <c r="K232" s="3"/>
      <c r="L232" s="3"/>
      <c r="M232" s="3"/>
      <c r="N232" s="46"/>
      <c r="O232" s="46"/>
      <c r="P232" s="46"/>
      <c r="Q232" s="46"/>
      <c r="R232" s="46"/>
      <c r="S232" s="46"/>
      <c r="T232" s="46"/>
      <c r="U232" s="46"/>
      <c r="V232" s="46"/>
      <c r="W232" s="46"/>
      <c r="X232" s="46"/>
      <c r="Y232" s="46"/>
      <c r="Z232" s="46"/>
      <c r="AA232" s="46"/>
      <c r="AB232" s="46"/>
      <c r="AC232" s="46"/>
      <c r="AD232" s="46"/>
      <c r="AE232" s="46"/>
      <c r="AF232" s="46"/>
      <c r="AG232" s="46"/>
      <c r="AH232" s="46"/>
      <c r="AI232" s="46"/>
      <c r="AJ232" s="46"/>
      <c r="AK232" s="46"/>
      <c r="AL232" s="46"/>
      <c r="AM232" s="46"/>
      <c r="AN232" s="46"/>
      <c r="AO232" s="46"/>
      <c r="AP232" s="46"/>
      <c r="AQ232" s="46"/>
      <c r="AR232" s="46"/>
      <c r="AS232" s="46"/>
      <c r="AT232" s="46"/>
      <c r="AU232" s="46"/>
      <c r="AV232" s="46"/>
      <c r="AW232" s="46"/>
      <c r="AX232" s="46"/>
      <c r="AY232" s="46"/>
      <c r="AZ232" s="46"/>
    </row>
    <row r="233" spans="1:52" s="48" customFormat="1" x14ac:dyDescent="0.3">
      <c r="A233" s="1"/>
      <c r="B233" s="2"/>
      <c r="C233" s="47"/>
      <c r="E233" s="4"/>
      <c r="F233" s="3"/>
      <c r="G233" s="3"/>
      <c r="H233" s="3"/>
      <c r="I233" s="3"/>
      <c r="J233" s="3"/>
      <c r="K233" s="3"/>
      <c r="L233" s="3"/>
      <c r="M233" s="3"/>
      <c r="N233" s="46"/>
      <c r="O233" s="46"/>
      <c r="P233" s="46"/>
      <c r="Q233" s="46"/>
      <c r="R233" s="46"/>
      <c r="S233" s="46"/>
      <c r="T233" s="46"/>
      <c r="U233" s="46"/>
      <c r="V233" s="46"/>
      <c r="W233" s="46"/>
      <c r="X233" s="46"/>
      <c r="Y233" s="46"/>
      <c r="Z233" s="46"/>
      <c r="AA233" s="46"/>
      <c r="AB233" s="46"/>
      <c r="AC233" s="46"/>
      <c r="AD233" s="46"/>
      <c r="AE233" s="46"/>
      <c r="AF233" s="46"/>
      <c r="AG233" s="46"/>
      <c r="AH233" s="46"/>
      <c r="AI233" s="46"/>
      <c r="AJ233" s="46"/>
      <c r="AK233" s="46"/>
      <c r="AL233" s="46"/>
      <c r="AM233" s="46"/>
      <c r="AN233" s="46"/>
      <c r="AO233" s="46"/>
      <c r="AP233" s="46"/>
      <c r="AQ233" s="46"/>
      <c r="AR233" s="46"/>
      <c r="AS233" s="46"/>
      <c r="AT233" s="46"/>
      <c r="AU233" s="46"/>
      <c r="AV233" s="46"/>
      <c r="AW233" s="46"/>
      <c r="AX233" s="46"/>
      <c r="AY233" s="46"/>
      <c r="AZ233" s="46"/>
    </row>
    <row r="234" spans="1:52" s="48" customFormat="1" x14ac:dyDescent="0.3">
      <c r="A234" s="1"/>
      <c r="B234" s="2"/>
      <c r="C234" s="47"/>
      <c r="E234" s="4"/>
      <c r="F234" s="3"/>
      <c r="G234" s="3"/>
      <c r="H234" s="3"/>
      <c r="I234" s="3"/>
      <c r="J234" s="3"/>
      <c r="K234" s="3"/>
      <c r="L234" s="3"/>
      <c r="M234" s="3"/>
      <c r="N234" s="46"/>
      <c r="O234" s="46"/>
      <c r="P234" s="46"/>
      <c r="Q234" s="46"/>
      <c r="R234" s="46"/>
      <c r="S234" s="46"/>
      <c r="T234" s="46"/>
      <c r="U234" s="46"/>
      <c r="V234" s="46"/>
      <c r="W234" s="46"/>
      <c r="X234" s="46"/>
      <c r="Y234" s="46"/>
      <c r="Z234" s="46"/>
      <c r="AA234" s="46"/>
      <c r="AB234" s="46"/>
      <c r="AC234" s="46"/>
      <c r="AD234" s="46"/>
      <c r="AE234" s="46"/>
      <c r="AF234" s="46"/>
      <c r="AG234" s="46"/>
      <c r="AH234" s="46"/>
      <c r="AI234" s="46"/>
      <c r="AJ234" s="46"/>
      <c r="AK234" s="46"/>
      <c r="AL234" s="46"/>
      <c r="AM234" s="46"/>
      <c r="AN234" s="46"/>
      <c r="AO234" s="46"/>
      <c r="AP234" s="46"/>
      <c r="AQ234" s="46"/>
      <c r="AR234" s="46"/>
      <c r="AS234" s="46"/>
      <c r="AT234" s="46"/>
      <c r="AU234" s="46"/>
      <c r="AV234" s="46"/>
      <c r="AW234" s="46"/>
      <c r="AX234" s="46"/>
      <c r="AY234" s="46"/>
      <c r="AZ234" s="46"/>
    </row>
    <row r="235" spans="1:52" s="48" customFormat="1" x14ac:dyDescent="0.3">
      <c r="A235" s="1"/>
      <c r="B235" s="2"/>
      <c r="C235" s="47"/>
      <c r="E235" s="4"/>
      <c r="F235" s="3"/>
      <c r="G235" s="3"/>
      <c r="H235" s="3"/>
      <c r="I235" s="3"/>
      <c r="J235" s="3"/>
      <c r="K235" s="3"/>
      <c r="L235" s="3"/>
      <c r="M235" s="3"/>
      <c r="N235" s="46"/>
      <c r="O235" s="46"/>
      <c r="P235" s="46"/>
      <c r="Q235" s="46"/>
      <c r="R235" s="46"/>
      <c r="S235" s="46"/>
      <c r="T235" s="46"/>
      <c r="U235" s="46"/>
      <c r="V235" s="46"/>
      <c r="W235" s="46"/>
      <c r="X235" s="46"/>
      <c r="Y235" s="46"/>
      <c r="Z235" s="46"/>
      <c r="AA235" s="46"/>
      <c r="AB235" s="46"/>
      <c r="AC235" s="46"/>
      <c r="AD235" s="46"/>
      <c r="AE235" s="46"/>
      <c r="AF235" s="46"/>
      <c r="AG235" s="46"/>
      <c r="AH235" s="46"/>
      <c r="AI235" s="46"/>
      <c r="AJ235" s="46"/>
      <c r="AK235" s="46"/>
      <c r="AL235" s="46"/>
      <c r="AM235" s="46"/>
      <c r="AN235" s="46"/>
      <c r="AO235" s="46"/>
      <c r="AP235" s="46"/>
      <c r="AQ235" s="46"/>
      <c r="AR235" s="46"/>
      <c r="AS235" s="46"/>
      <c r="AT235" s="46"/>
      <c r="AU235" s="46"/>
      <c r="AV235" s="46"/>
      <c r="AW235" s="46"/>
      <c r="AX235" s="46"/>
      <c r="AY235" s="46"/>
      <c r="AZ235" s="46"/>
    </row>
    <row r="236" spans="1:52" s="48" customFormat="1" x14ac:dyDescent="0.3">
      <c r="A236" s="1"/>
      <c r="B236" s="2"/>
      <c r="C236" s="47"/>
      <c r="E236" s="4"/>
      <c r="F236" s="3"/>
      <c r="G236" s="3"/>
      <c r="H236" s="3"/>
      <c r="I236" s="3"/>
      <c r="J236" s="3"/>
      <c r="K236" s="3"/>
      <c r="L236" s="3"/>
      <c r="M236" s="3"/>
      <c r="N236" s="46"/>
      <c r="O236" s="46"/>
      <c r="P236" s="46"/>
      <c r="Q236" s="46"/>
      <c r="R236" s="46"/>
      <c r="S236" s="46"/>
      <c r="T236" s="46"/>
      <c r="U236" s="46"/>
      <c r="V236" s="46"/>
      <c r="W236" s="46"/>
      <c r="X236" s="46"/>
      <c r="Y236" s="46"/>
      <c r="Z236" s="46"/>
      <c r="AA236" s="46"/>
      <c r="AB236" s="46"/>
      <c r="AC236" s="46"/>
      <c r="AD236" s="46"/>
      <c r="AE236" s="46"/>
      <c r="AF236" s="46"/>
      <c r="AG236" s="46"/>
      <c r="AH236" s="46"/>
      <c r="AI236" s="46"/>
      <c r="AJ236" s="46"/>
      <c r="AK236" s="46"/>
      <c r="AL236" s="46"/>
      <c r="AM236" s="46"/>
      <c r="AN236" s="46"/>
      <c r="AO236" s="46"/>
      <c r="AP236" s="46"/>
      <c r="AQ236" s="46"/>
      <c r="AR236" s="46"/>
      <c r="AS236" s="46"/>
      <c r="AT236" s="46"/>
      <c r="AU236" s="46"/>
      <c r="AV236" s="46"/>
      <c r="AW236" s="46"/>
      <c r="AX236" s="46"/>
      <c r="AY236" s="46"/>
      <c r="AZ236" s="46"/>
    </row>
    <row r="237" spans="1:52" s="48" customFormat="1" x14ac:dyDescent="0.3">
      <c r="A237" s="1"/>
      <c r="B237" s="2"/>
      <c r="C237" s="47"/>
      <c r="E237" s="4"/>
      <c r="F237" s="3"/>
      <c r="G237" s="3"/>
      <c r="H237" s="3"/>
      <c r="I237" s="3"/>
      <c r="J237" s="3"/>
      <c r="K237" s="3"/>
      <c r="L237" s="3"/>
      <c r="M237" s="3"/>
      <c r="N237" s="46"/>
      <c r="O237" s="46"/>
      <c r="P237" s="46"/>
      <c r="Q237" s="46"/>
      <c r="R237" s="46"/>
      <c r="S237" s="46"/>
      <c r="T237" s="46"/>
      <c r="U237" s="46"/>
      <c r="V237" s="46"/>
      <c r="W237" s="46"/>
      <c r="X237" s="46"/>
      <c r="Y237" s="46"/>
      <c r="Z237" s="46"/>
      <c r="AA237" s="46"/>
      <c r="AB237" s="46"/>
      <c r="AC237" s="46"/>
      <c r="AD237" s="46"/>
      <c r="AE237" s="46"/>
      <c r="AF237" s="46"/>
      <c r="AG237" s="46"/>
      <c r="AH237" s="46"/>
      <c r="AI237" s="46"/>
      <c r="AJ237" s="46"/>
      <c r="AK237" s="46"/>
      <c r="AL237" s="46"/>
      <c r="AM237" s="46"/>
      <c r="AN237" s="46"/>
      <c r="AO237" s="46"/>
      <c r="AP237" s="46"/>
      <c r="AQ237" s="46"/>
      <c r="AR237" s="46"/>
      <c r="AS237" s="46"/>
      <c r="AT237" s="46"/>
      <c r="AU237" s="46"/>
      <c r="AV237" s="46"/>
      <c r="AW237" s="46"/>
      <c r="AX237" s="46"/>
      <c r="AY237" s="46"/>
      <c r="AZ237" s="46"/>
    </row>
    <row r="238" spans="1:52" s="48" customFormat="1" x14ac:dyDescent="0.3">
      <c r="A238" s="1"/>
      <c r="B238" s="2"/>
      <c r="C238" s="47"/>
      <c r="E238" s="4"/>
      <c r="F238" s="3"/>
      <c r="G238" s="3"/>
      <c r="H238" s="3"/>
      <c r="I238" s="3"/>
      <c r="J238" s="3"/>
      <c r="K238" s="3"/>
      <c r="L238" s="3"/>
      <c r="M238" s="3"/>
      <c r="N238" s="46"/>
      <c r="O238" s="46"/>
      <c r="P238" s="46"/>
      <c r="Q238" s="46"/>
      <c r="R238" s="46"/>
      <c r="S238" s="46"/>
      <c r="T238" s="46"/>
      <c r="U238" s="46"/>
      <c r="V238" s="46"/>
      <c r="W238" s="46"/>
      <c r="X238" s="46"/>
      <c r="Y238" s="46"/>
      <c r="Z238" s="46"/>
      <c r="AA238" s="46"/>
      <c r="AB238" s="46"/>
      <c r="AC238" s="46"/>
      <c r="AD238" s="46"/>
      <c r="AE238" s="46"/>
      <c r="AF238" s="46"/>
      <c r="AG238" s="46"/>
      <c r="AH238" s="46"/>
      <c r="AI238" s="46"/>
      <c r="AJ238" s="46"/>
      <c r="AK238" s="46"/>
      <c r="AL238" s="46"/>
      <c r="AM238" s="46"/>
      <c r="AN238" s="46"/>
      <c r="AO238" s="46"/>
      <c r="AP238" s="46"/>
      <c r="AQ238" s="46"/>
      <c r="AR238" s="46"/>
      <c r="AS238" s="46"/>
      <c r="AT238" s="46"/>
      <c r="AU238" s="46"/>
      <c r="AV238" s="46"/>
      <c r="AW238" s="46"/>
      <c r="AX238" s="46"/>
      <c r="AY238" s="46"/>
      <c r="AZ238" s="46"/>
    </row>
    <row r="239" spans="1:52" s="48" customFormat="1" x14ac:dyDescent="0.3">
      <c r="A239" s="1"/>
      <c r="B239" s="2"/>
      <c r="C239" s="47"/>
      <c r="E239" s="4"/>
      <c r="F239" s="3"/>
      <c r="G239" s="3"/>
      <c r="H239" s="3"/>
      <c r="I239" s="3"/>
      <c r="J239" s="3"/>
      <c r="K239" s="3"/>
      <c r="L239" s="3"/>
      <c r="M239" s="3"/>
      <c r="N239" s="46"/>
      <c r="O239" s="46"/>
      <c r="P239" s="46"/>
      <c r="Q239" s="46"/>
      <c r="R239" s="46"/>
      <c r="S239" s="46"/>
      <c r="T239" s="46"/>
      <c r="U239" s="46"/>
      <c r="V239" s="46"/>
      <c r="W239" s="46"/>
      <c r="X239" s="46"/>
      <c r="Y239" s="46"/>
      <c r="Z239" s="46"/>
      <c r="AA239" s="46"/>
      <c r="AB239" s="46"/>
      <c r="AC239" s="46"/>
      <c r="AD239" s="46"/>
      <c r="AE239" s="46"/>
      <c r="AF239" s="46"/>
      <c r="AG239" s="46"/>
      <c r="AH239" s="46"/>
      <c r="AI239" s="46"/>
      <c r="AJ239" s="46"/>
      <c r="AK239" s="46"/>
      <c r="AL239" s="46"/>
      <c r="AM239" s="46"/>
      <c r="AN239" s="46"/>
      <c r="AO239" s="46"/>
      <c r="AP239" s="46"/>
      <c r="AQ239" s="46"/>
      <c r="AR239" s="46"/>
      <c r="AS239" s="46"/>
      <c r="AT239" s="46"/>
      <c r="AU239" s="46"/>
      <c r="AV239" s="46"/>
      <c r="AW239" s="46"/>
      <c r="AX239" s="46"/>
      <c r="AY239" s="46"/>
      <c r="AZ239" s="46"/>
    </row>
    <row r="240" spans="1:52" s="48" customFormat="1" x14ac:dyDescent="0.3">
      <c r="A240" s="1"/>
      <c r="B240" s="2"/>
      <c r="C240" s="47"/>
      <c r="E240" s="4"/>
      <c r="F240" s="3"/>
      <c r="G240" s="3"/>
      <c r="H240" s="3"/>
      <c r="I240" s="3"/>
      <c r="J240" s="3"/>
      <c r="K240" s="3"/>
      <c r="L240" s="3"/>
      <c r="M240" s="3"/>
      <c r="N240" s="46"/>
      <c r="O240" s="46"/>
      <c r="P240" s="46"/>
      <c r="Q240" s="46"/>
      <c r="R240" s="46"/>
      <c r="S240" s="46"/>
      <c r="T240" s="46"/>
      <c r="U240" s="46"/>
      <c r="V240" s="46"/>
      <c r="W240" s="46"/>
      <c r="X240" s="46"/>
      <c r="Y240" s="46"/>
      <c r="Z240" s="46"/>
      <c r="AA240" s="46"/>
      <c r="AB240" s="46"/>
      <c r="AC240" s="46"/>
      <c r="AD240" s="46"/>
      <c r="AE240" s="46"/>
      <c r="AF240" s="46"/>
      <c r="AG240" s="46"/>
      <c r="AH240" s="46"/>
      <c r="AI240" s="46"/>
      <c r="AJ240" s="46"/>
      <c r="AK240" s="46"/>
      <c r="AL240" s="46"/>
      <c r="AM240" s="46"/>
      <c r="AN240" s="46"/>
      <c r="AO240" s="46"/>
      <c r="AP240" s="46"/>
      <c r="AQ240" s="46"/>
      <c r="AR240" s="46"/>
      <c r="AS240" s="46"/>
      <c r="AT240" s="46"/>
      <c r="AU240" s="46"/>
      <c r="AV240" s="46"/>
      <c r="AW240" s="46"/>
      <c r="AX240" s="46"/>
      <c r="AY240" s="46"/>
      <c r="AZ240" s="46"/>
    </row>
    <row r="241" spans="1:52" s="48" customFormat="1" x14ac:dyDescent="0.3">
      <c r="A241" s="1"/>
      <c r="B241" s="2"/>
      <c r="C241" s="47"/>
      <c r="E241" s="4"/>
      <c r="F241" s="3"/>
      <c r="G241" s="3"/>
      <c r="H241" s="3"/>
      <c r="I241" s="3"/>
      <c r="J241" s="3"/>
      <c r="K241" s="3"/>
      <c r="L241" s="3"/>
      <c r="M241" s="3"/>
      <c r="N241" s="46"/>
      <c r="O241" s="46"/>
      <c r="P241" s="46"/>
      <c r="Q241" s="46"/>
      <c r="R241" s="46"/>
      <c r="S241" s="46"/>
      <c r="T241" s="46"/>
      <c r="U241" s="46"/>
      <c r="V241" s="46"/>
      <c r="W241" s="46"/>
      <c r="X241" s="46"/>
      <c r="Y241" s="46"/>
      <c r="Z241" s="46"/>
      <c r="AA241" s="46"/>
      <c r="AB241" s="46"/>
      <c r="AC241" s="46"/>
      <c r="AD241" s="46"/>
      <c r="AE241" s="46"/>
      <c r="AF241" s="46"/>
      <c r="AG241" s="46"/>
      <c r="AH241" s="46"/>
      <c r="AI241" s="46"/>
      <c r="AJ241" s="46"/>
      <c r="AK241" s="46"/>
      <c r="AL241" s="46"/>
      <c r="AM241" s="46"/>
      <c r="AN241" s="46"/>
      <c r="AO241" s="46"/>
      <c r="AP241" s="46"/>
      <c r="AQ241" s="46"/>
      <c r="AR241" s="46"/>
      <c r="AS241" s="46"/>
      <c r="AT241" s="46"/>
      <c r="AU241" s="46"/>
      <c r="AV241" s="46"/>
      <c r="AW241" s="46"/>
      <c r="AX241" s="46"/>
      <c r="AY241" s="46"/>
      <c r="AZ241" s="46"/>
    </row>
    <row r="242" spans="1:52" s="48" customFormat="1" x14ac:dyDescent="0.3">
      <c r="A242" s="1"/>
      <c r="B242" s="2"/>
      <c r="C242" s="47"/>
      <c r="E242" s="4"/>
      <c r="F242" s="3"/>
      <c r="G242" s="3"/>
      <c r="H242" s="3"/>
      <c r="I242" s="3"/>
      <c r="J242" s="3"/>
      <c r="K242" s="3"/>
      <c r="L242" s="3"/>
      <c r="M242" s="3"/>
      <c r="N242" s="46"/>
      <c r="O242" s="46"/>
      <c r="P242" s="46"/>
      <c r="Q242" s="46"/>
      <c r="R242" s="46"/>
      <c r="S242" s="46"/>
      <c r="T242" s="46"/>
      <c r="U242" s="46"/>
      <c r="V242" s="46"/>
      <c r="W242" s="46"/>
      <c r="X242" s="46"/>
      <c r="Y242" s="46"/>
      <c r="Z242" s="46"/>
      <c r="AA242" s="46"/>
      <c r="AB242" s="46"/>
      <c r="AC242" s="46"/>
      <c r="AD242" s="46"/>
      <c r="AE242" s="46"/>
      <c r="AF242" s="46"/>
      <c r="AG242" s="46"/>
      <c r="AH242" s="46"/>
      <c r="AI242" s="46"/>
      <c r="AJ242" s="46"/>
      <c r="AK242" s="46"/>
      <c r="AL242" s="46"/>
      <c r="AM242" s="46"/>
      <c r="AN242" s="46"/>
      <c r="AO242" s="46"/>
      <c r="AP242" s="46"/>
      <c r="AQ242" s="46"/>
      <c r="AR242" s="46"/>
      <c r="AS242" s="46"/>
      <c r="AT242" s="46"/>
      <c r="AU242" s="46"/>
      <c r="AV242" s="46"/>
      <c r="AW242" s="46"/>
      <c r="AX242" s="46"/>
      <c r="AY242" s="46"/>
      <c r="AZ242" s="46"/>
    </row>
    <row r="243" spans="1:52" s="48" customFormat="1" x14ac:dyDescent="0.3">
      <c r="A243" s="1"/>
      <c r="B243" s="2"/>
      <c r="C243" s="47"/>
      <c r="E243" s="4"/>
      <c r="F243" s="3"/>
      <c r="G243" s="3"/>
      <c r="H243" s="3"/>
      <c r="I243" s="3"/>
      <c r="J243" s="3"/>
      <c r="K243" s="3"/>
      <c r="L243" s="3"/>
      <c r="M243" s="3"/>
      <c r="N243" s="46"/>
      <c r="O243" s="46"/>
      <c r="P243" s="46"/>
      <c r="Q243" s="46"/>
      <c r="R243" s="46"/>
      <c r="S243" s="46"/>
      <c r="T243" s="46"/>
      <c r="U243" s="46"/>
      <c r="V243" s="46"/>
      <c r="W243" s="46"/>
      <c r="X243" s="46"/>
      <c r="Y243" s="46"/>
      <c r="Z243" s="46"/>
      <c r="AA243" s="46"/>
      <c r="AB243" s="46"/>
      <c r="AC243" s="46"/>
      <c r="AD243" s="46"/>
      <c r="AE243" s="46"/>
      <c r="AF243" s="46"/>
      <c r="AG243" s="46"/>
      <c r="AH243" s="46"/>
      <c r="AI243" s="46"/>
      <c r="AJ243" s="46"/>
      <c r="AK243" s="46"/>
      <c r="AL243" s="46"/>
      <c r="AM243" s="46"/>
      <c r="AN243" s="46"/>
      <c r="AO243" s="46"/>
      <c r="AP243" s="46"/>
      <c r="AQ243" s="46"/>
      <c r="AR243" s="46"/>
      <c r="AS243" s="46"/>
      <c r="AT243" s="46"/>
      <c r="AU243" s="46"/>
      <c r="AV243" s="46"/>
      <c r="AW243" s="46"/>
      <c r="AX243" s="46"/>
      <c r="AY243" s="46"/>
      <c r="AZ243" s="46"/>
    </row>
    <row r="244" spans="1:52" s="48" customFormat="1" x14ac:dyDescent="0.3">
      <c r="A244" s="1"/>
      <c r="B244" s="2"/>
      <c r="C244" s="47"/>
      <c r="E244" s="4"/>
      <c r="F244" s="3"/>
      <c r="G244" s="3"/>
      <c r="H244" s="3"/>
      <c r="I244" s="3"/>
      <c r="J244" s="3"/>
      <c r="K244" s="3"/>
      <c r="L244" s="3"/>
      <c r="M244" s="3"/>
      <c r="N244" s="46"/>
      <c r="O244" s="46"/>
      <c r="P244" s="46"/>
      <c r="Q244" s="46"/>
      <c r="R244" s="46"/>
      <c r="S244" s="46"/>
      <c r="T244" s="46"/>
      <c r="U244" s="46"/>
      <c r="V244" s="46"/>
      <c r="W244" s="46"/>
      <c r="X244" s="46"/>
      <c r="Y244" s="46"/>
      <c r="Z244" s="46"/>
      <c r="AA244" s="46"/>
      <c r="AB244" s="46"/>
      <c r="AC244" s="46"/>
      <c r="AD244" s="46"/>
      <c r="AE244" s="46"/>
      <c r="AF244" s="46"/>
      <c r="AG244" s="46"/>
      <c r="AH244" s="46"/>
      <c r="AI244" s="46"/>
      <c r="AJ244" s="46"/>
      <c r="AK244" s="46"/>
      <c r="AL244" s="46"/>
      <c r="AM244" s="46"/>
      <c r="AN244" s="46"/>
      <c r="AO244" s="46"/>
      <c r="AP244" s="46"/>
      <c r="AQ244" s="46"/>
      <c r="AR244" s="46"/>
      <c r="AS244" s="46"/>
      <c r="AT244" s="46"/>
      <c r="AU244" s="46"/>
      <c r="AV244" s="46"/>
      <c r="AW244" s="46"/>
      <c r="AX244" s="46"/>
      <c r="AY244" s="46"/>
      <c r="AZ244" s="46"/>
    </row>
    <row r="245" spans="1:52" s="48" customFormat="1" x14ac:dyDescent="0.3">
      <c r="A245" s="1"/>
      <c r="B245" s="2"/>
      <c r="C245" s="47"/>
      <c r="E245" s="4"/>
      <c r="F245" s="3"/>
      <c r="G245" s="3"/>
      <c r="H245" s="3"/>
      <c r="I245" s="3"/>
      <c r="J245" s="3"/>
      <c r="K245" s="3"/>
      <c r="L245" s="3"/>
      <c r="M245" s="3"/>
      <c r="N245" s="46"/>
      <c r="O245" s="46"/>
      <c r="P245" s="46"/>
      <c r="Q245" s="46"/>
      <c r="R245" s="46"/>
      <c r="S245" s="46"/>
      <c r="T245" s="46"/>
      <c r="U245" s="46"/>
      <c r="V245" s="46"/>
      <c r="W245" s="46"/>
      <c r="X245" s="46"/>
      <c r="Y245" s="46"/>
      <c r="Z245" s="46"/>
      <c r="AA245" s="46"/>
      <c r="AB245" s="46"/>
      <c r="AC245" s="46"/>
      <c r="AD245" s="46"/>
      <c r="AE245" s="46"/>
      <c r="AF245" s="46"/>
      <c r="AG245" s="46"/>
      <c r="AH245" s="46"/>
      <c r="AI245" s="46"/>
      <c r="AJ245" s="46"/>
      <c r="AK245" s="46"/>
      <c r="AL245" s="46"/>
      <c r="AM245" s="46"/>
      <c r="AN245" s="46"/>
      <c r="AO245" s="46"/>
      <c r="AP245" s="46"/>
      <c r="AQ245" s="46"/>
      <c r="AR245" s="46"/>
      <c r="AS245" s="46"/>
      <c r="AT245" s="46"/>
      <c r="AU245" s="46"/>
      <c r="AV245" s="46"/>
      <c r="AW245" s="46"/>
      <c r="AX245" s="46"/>
      <c r="AY245" s="46"/>
      <c r="AZ245" s="46"/>
    </row>
    <row r="246" spans="1:52" s="48" customFormat="1" x14ac:dyDescent="0.3">
      <c r="A246" s="1"/>
      <c r="B246" s="2"/>
      <c r="C246" s="47"/>
      <c r="E246" s="4"/>
      <c r="F246" s="3"/>
      <c r="G246" s="3"/>
      <c r="H246" s="3"/>
      <c r="I246" s="3"/>
      <c r="J246" s="3"/>
      <c r="K246" s="3"/>
      <c r="L246" s="3"/>
      <c r="M246" s="3"/>
      <c r="N246" s="46"/>
      <c r="O246" s="46"/>
      <c r="P246" s="46"/>
      <c r="Q246" s="46"/>
      <c r="R246" s="46"/>
      <c r="S246" s="46"/>
      <c r="T246" s="46"/>
      <c r="U246" s="46"/>
      <c r="V246" s="46"/>
      <c r="W246" s="46"/>
      <c r="X246" s="46"/>
      <c r="Y246" s="46"/>
      <c r="Z246" s="46"/>
      <c r="AA246" s="46"/>
      <c r="AB246" s="46"/>
      <c r="AC246" s="46"/>
      <c r="AD246" s="46"/>
      <c r="AE246" s="46"/>
      <c r="AF246" s="46"/>
      <c r="AG246" s="46"/>
      <c r="AH246" s="46"/>
      <c r="AI246" s="46"/>
      <c r="AJ246" s="46"/>
      <c r="AK246" s="46"/>
      <c r="AL246" s="46"/>
      <c r="AM246" s="46"/>
      <c r="AN246" s="46"/>
      <c r="AO246" s="46"/>
      <c r="AP246" s="46"/>
      <c r="AQ246" s="46"/>
      <c r="AR246" s="46"/>
      <c r="AS246" s="46"/>
      <c r="AT246" s="46"/>
      <c r="AU246" s="46"/>
      <c r="AV246" s="46"/>
      <c r="AW246" s="46"/>
      <c r="AX246" s="46"/>
      <c r="AY246" s="46"/>
      <c r="AZ246" s="46"/>
    </row>
    <row r="247" spans="1:52" s="48" customFormat="1" x14ac:dyDescent="0.3">
      <c r="A247" s="1"/>
      <c r="B247" s="2"/>
      <c r="C247" s="47"/>
      <c r="E247" s="4"/>
      <c r="F247" s="3"/>
      <c r="G247" s="3"/>
      <c r="H247" s="3"/>
      <c r="I247" s="3"/>
      <c r="J247" s="3"/>
      <c r="K247" s="3"/>
      <c r="L247" s="3"/>
      <c r="M247" s="3"/>
      <c r="N247" s="46"/>
      <c r="O247" s="46"/>
      <c r="P247" s="46"/>
      <c r="Q247" s="46"/>
      <c r="R247" s="46"/>
      <c r="S247" s="46"/>
      <c r="T247" s="46"/>
      <c r="U247" s="46"/>
      <c r="V247" s="46"/>
      <c r="W247" s="46"/>
      <c r="X247" s="46"/>
      <c r="Y247" s="46"/>
      <c r="Z247" s="46"/>
      <c r="AA247" s="46"/>
      <c r="AB247" s="46"/>
      <c r="AC247" s="46"/>
      <c r="AD247" s="46"/>
      <c r="AE247" s="46"/>
      <c r="AF247" s="46"/>
      <c r="AG247" s="46"/>
      <c r="AH247" s="46"/>
      <c r="AI247" s="46"/>
      <c r="AJ247" s="46"/>
      <c r="AK247" s="46"/>
      <c r="AL247" s="46"/>
      <c r="AM247" s="46"/>
      <c r="AN247" s="46"/>
      <c r="AO247" s="46"/>
      <c r="AP247" s="46"/>
      <c r="AQ247" s="46"/>
      <c r="AR247" s="46"/>
      <c r="AS247" s="46"/>
      <c r="AT247" s="46"/>
      <c r="AU247" s="46"/>
      <c r="AV247" s="46"/>
      <c r="AW247" s="46"/>
      <c r="AX247" s="46"/>
      <c r="AY247" s="46"/>
      <c r="AZ247" s="46"/>
    </row>
    <row r="248" spans="1:52" s="48" customFormat="1" x14ac:dyDescent="0.3">
      <c r="A248" s="1"/>
      <c r="B248" s="2"/>
      <c r="C248" s="47"/>
      <c r="E248" s="4"/>
      <c r="F248" s="3"/>
      <c r="G248" s="3"/>
      <c r="H248" s="3"/>
      <c r="I248" s="3"/>
      <c r="J248" s="3"/>
      <c r="K248" s="3"/>
      <c r="L248" s="3"/>
      <c r="M248" s="3"/>
      <c r="N248" s="46"/>
      <c r="O248" s="46"/>
      <c r="P248" s="46"/>
      <c r="Q248" s="46"/>
      <c r="R248" s="46"/>
      <c r="S248" s="46"/>
      <c r="T248" s="46"/>
      <c r="U248" s="46"/>
      <c r="V248" s="46"/>
      <c r="W248" s="46"/>
      <c r="X248" s="46"/>
      <c r="Y248" s="46"/>
      <c r="Z248" s="46"/>
      <c r="AA248" s="46"/>
      <c r="AB248" s="46"/>
      <c r="AC248" s="46"/>
      <c r="AD248" s="46"/>
      <c r="AE248" s="46"/>
      <c r="AF248" s="46"/>
      <c r="AG248" s="46"/>
      <c r="AH248" s="46"/>
      <c r="AI248" s="46"/>
      <c r="AJ248" s="46"/>
      <c r="AK248" s="46"/>
      <c r="AL248" s="46"/>
      <c r="AM248" s="46"/>
      <c r="AN248" s="46"/>
      <c r="AO248" s="46"/>
      <c r="AP248" s="46"/>
      <c r="AQ248" s="46"/>
      <c r="AR248" s="46"/>
      <c r="AS248" s="46"/>
      <c r="AT248" s="46"/>
      <c r="AU248" s="46"/>
      <c r="AV248" s="46"/>
      <c r="AW248" s="46"/>
      <c r="AX248" s="46"/>
      <c r="AY248" s="46"/>
      <c r="AZ248" s="46"/>
    </row>
    <row r="249" spans="1:52" s="48" customFormat="1" x14ac:dyDescent="0.3">
      <c r="A249" s="1"/>
      <c r="B249" s="2"/>
      <c r="C249" s="47"/>
      <c r="E249" s="4"/>
      <c r="F249" s="3"/>
      <c r="G249" s="3"/>
      <c r="H249" s="3"/>
      <c r="I249" s="3"/>
      <c r="J249" s="3"/>
      <c r="K249" s="3"/>
      <c r="L249" s="3"/>
      <c r="M249" s="3"/>
      <c r="N249" s="46"/>
      <c r="O249" s="46"/>
      <c r="P249" s="46"/>
      <c r="Q249" s="46"/>
      <c r="R249" s="46"/>
      <c r="S249" s="46"/>
      <c r="T249" s="46"/>
      <c r="U249" s="46"/>
      <c r="V249" s="46"/>
      <c r="W249" s="46"/>
      <c r="X249" s="46"/>
      <c r="Y249" s="46"/>
      <c r="Z249" s="46"/>
      <c r="AA249" s="46"/>
      <c r="AB249" s="46"/>
      <c r="AC249" s="46"/>
      <c r="AD249" s="46"/>
      <c r="AE249" s="46"/>
      <c r="AF249" s="46"/>
      <c r="AG249" s="46"/>
      <c r="AH249" s="46"/>
      <c r="AI249" s="46"/>
      <c r="AJ249" s="46"/>
      <c r="AK249" s="46"/>
      <c r="AL249" s="46"/>
      <c r="AM249" s="46"/>
      <c r="AN249" s="46"/>
      <c r="AO249" s="46"/>
      <c r="AP249" s="46"/>
      <c r="AQ249" s="46"/>
      <c r="AR249" s="46"/>
      <c r="AS249" s="46"/>
      <c r="AT249" s="46"/>
      <c r="AU249" s="46"/>
      <c r="AV249" s="46"/>
      <c r="AW249" s="46"/>
      <c r="AX249" s="46"/>
      <c r="AY249" s="46"/>
      <c r="AZ249" s="46"/>
    </row>
    <row r="250" spans="1:52" s="48" customFormat="1" x14ac:dyDescent="0.3">
      <c r="A250" s="1"/>
      <c r="B250" s="2"/>
      <c r="C250" s="47"/>
      <c r="E250" s="4"/>
      <c r="F250" s="3"/>
      <c r="G250" s="3"/>
      <c r="H250" s="3"/>
      <c r="I250" s="3"/>
      <c r="J250" s="3"/>
      <c r="K250" s="3"/>
      <c r="L250" s="3"/>
      <c r="M250" s="3"/>
      <c r="N250" s="46"/>
      <c r="O250" s="46"/>
      <c r="P250" s="46"/>
      <c r="Q250" s="46"/>
      <c r="R250" s="46"/>
      <c r="S250" s="46"/>
      <c r="T250" s="46"/>
      <c r="U250" s="46"/>
      <c r="V250" s="46"/>
      <c r="W250" s="46"/>
      <c r="X250" s="46"/>
      <c r="Y250" s="46"/>
      <c r="Z250" s="46"/>
      <c r="AA250" s="46"/>
      <c r="AB250" s="46"/>
      <c r="AC250" s="46"/>
      <c r="AD250" s="46"/>
      <c r="AE250" s="46"/>
      <c r="AF250" s="46"/>
      <c r="AG250" s="46"/>
      <c r="AH250" s="46"/>
      <c r="AI250" s="46"/>
      <c r="AJ250" s="46"/>
      <c r="AK250" s="46"/>
      <c r="AL250" s="46"/>
      <c r="AM250" s="46"/>
      <c r="AN250" s="46"/>
      <c r="AO250" s="46"/>
      <c r="AP250" s="46"/>
      <c r="AQ250" s="46"/>
      <c r="AR250" s="46"/>
      <c r="AS250" s="46"/>
      <c r="AT250" s="46"/>
      <c r="AU250" s="46"/>
      <c r="AV250" s="46"/>
      <c r="AW250" s="46"/>
      <c r="AX250" s="46"/>
      <c r="AY250" s="46"/>
      <c r="AZ250" s="46"/>
    </row>
    <row r="251" spans="1:52" s="48" customFormat="1" x14ac:dyDescent="0.3">
      <c r="A251" s="1"/>
      <c r="B251" s="2"/>
      <c r="C251" s="47"/>
      <c r="E251" s="4"/>
      <c r="F251" s="3"/>
      <c r="G251" s="3"/>
      <c r="H251" s="3"/>
      <c r="I251" s="3"/>
      <c r="J251" s="3"/>
      <c r="K251" s="3"/>
      <c r="L251" s="3"/>
      <c r="M251" s="3"/>
      <c r="N251" s="46"/>
      <c r="O251" s="46"/>
      <c r="P251" s="46"/>
      <c r="Q251" s="46"/>
      <c r="R251" s="46"/>
      <c r="S251" s="46"/>
      <c r="T251" s="46"/>
      <c r="U251" s="46"/>
      <c r="V251" s="46"/>
      <c r="W251" s="46"/>
      <c r="X251" s="46"/>
      <c r="Y251" s="46"/>
      <c r="Z251" s="46"/>
      <c r="AA251" s="46"/>
      <c r="AB251" s="46"/>
      <c r="AC251" s="46"/>
      <c r="AD251" s="46"/>
      <c r="AE251" s="46"/>
      <c r="AF251" s="46"/>
      <c r="AG251" s="46"/>
      <c r="AH251" s="46"/>
      <c r="AI251" s="46"/>
      <c r="AJ251" s="46"/>
      <c r="AK251" s="46"/>
      <c r="AL251" s="46"/>
      <c r="AM251" s="46"/>
      <c r="AN251" s="46"/>
      <c r="AO251" s="46"/>
      <c r="AP251" s="46"/>
      <c r="AQ251" s="46"/>
      <c r="AR251" s="46"/>
      <c r="AS251" s="46"/>
      <c r="AT251" s="46"/>
      <c r="AU251" s="46"/>
      <c r="AV251" s="46"/>
      <c r="AW251" s="46"/>
      <c r="AX251" s="46"/>
      <c r="AY251" s="46"/>
      <c r="AZ251" s="46"/>
    </row>
    <row r="252" spans="1:52" s="48" customFormat="1" x14ac:dyDescent="0.3">
      <c r="A252" s="1"/>
      <c r="B252" s="2"/>
      <c r="C252" s="47"/>
      <c r="E252" s="4"/>
      <c r="F252" s="3"/>
      <c r="G252" s="3"/>
      <c r="H252" s="3"/>
      <c r="I252" s="3"/>
      <c r="J252" s="3"/>
      <c r="K252" s="3"/>
      <c r="L252" s="3"/>
      <c r="M252" s="3"/>
      <c r="N252" s="46"/>
      <c r="O252" s="46"/>
      <c r="P252" s="46"/>
      <c r="Q252" s="46"/>
      <c r="R252" s="46"/>
      <c r="S252" s="46"/>
      <c r="T252" s="46"/>
      <c r="U252" s="46"/>
      <c r="V252" s="46"/>
      <c r="W252" s="46"/>
      <c r="X252" s="46"/>
      <c r="Y252" s="46"/>
      <c r="Z252" s="46"/>
      <c r="AA252" s="46"/>
      <c r="AB252" s="46"/>
      <c r="AC252" s="46"/>
      <c r="AD252" s="46"/>
      <c r="AE252" s="46"/>
      <c r="AF252" s="46"/>
      <c r="AG252" s="46"/>
      <c r="AH252" s="46"/>
      <c r="AI252" s="46"/>
      <c r="AJ252" s="46"/>
      <c r="AK252" s="46"/>
      <c r="AL252" s="46"/>
      <c r="AM252" s="46"/>
      <c r="AN252" s="46"/>
      <c r="AO252" s="46"/>
      <c r="AP252" s="46"/>
      <c r="AQ252" s="46"/>
      <c r="AR252" s="46"/>
      <c r="AS252" s="46"/>
      <c r="AT252" s="46"/>
      <c r="AU252" s="46"/>
      <c r="AV252" s="46"/>
      <c r="AW252" s="46"/>
      <c r="AX252" s="46"/>
      <c r="AY252" s="46"/>
      <c r="AZ252" s="46"/>
    </row>
    <row r="253" spans="1:52" s="48" customFormat="1" x14ac:dyDescent="0.3">
      <c r="A253" s="1"/>
      <c r="B253" s="2"/>
      <c r="C253" s="47"/>
      <c r="E253" s="4"/>
      <c r="F253" s="3"/>
      <c r="G253" s="3"/>
      <c r="H253" s="3"/>
      <c r="I253" s="3"/>
      <c r="J253" s="3"/>
      <c r="K253" s="3"/>
      <c r="L253" s="3"/>
      <c r="M253" s="3"/>
      <c r="N253" s="46"/>
      <c r="O253" s="46"/>
      <c r="P253" s="46"/>
      <c r="Q253" s="46"/>
      <c r="R253" s="46"/>
      <c r="S253" s="46"/>
      <c r="T253" s="46"/>
      <c r="U253" s="46"/>
      <c r="V253" s="46"/>
      <c r="W253" s="46"/>
      <c r="X253" s="46"/>
      <c r="Y253" s="46"/>
      <c r="Z253" s="46"/>
      <c r="AA253" s="46"/>
      <c r="AB253" s="46"/>
      <c r="AC253" s="46"/>
      <c r="AD253" s="46"/>
      <c r="AE253" s="46"/>
      <c r="AF253" s="46"/>
      <c r="AG253" s="46"/>
      <c r="AH253" s="46"/>
      <c r="AI253" s="46"/>
      <c r="AJ253" s="46"/>
      <c r="AK253" s="46"/>
      <c r="AL253" s="46"/>
      <c r="AM253" s="46"/>
      <c r="AN253" s="46"/>
      <c r="AO253" s="46"/>
      <c r="AP253" s="46"/>
      <c r="AQ253" s="46"/>
      <c r="AR253" s="46"/>
      <c r="AS253" s="46"/>
      <c r="AT253" s="46"/>
      <c r="AU253" s="46"/>
      <c r="AV253" s="46"/>
      <c r="AW253" s="46"/>
      <c r="AX253" s="46"/>
      <c r="AY253" s="46"/>
      <c r="AZ253" s="46"/>
    </row>
    <row r="254" spans="1:52" s="48" customFormat="1" x14ac:dyDescent="0.3">
      <c r="A254" s="1"/>
      <c r="B254" s="2"/>
      <c r="C254" s="47"/>
      <c r="E254" s="4"/>
      <c r="F254" s="3"/>
      <c r="G254" s="3"/>
      <c r="H254" s="3"/>
      <c r="I254" s="3"/>
      <c r="J254" s="3"/>
      <c r="K254" s="3"/>
      <c r="L254" s="3"/>
      <c r="M254" s="3"/>
      <c r="N254" s="46"/>
      <c r="O254" s="46"/>
      <c r="P254" s="46"/>
      <c r="Q254" s="46"/>
      <c r="R254" s="46"/>
      <c r="S254" s="46"/>
      <c r="T254" s="46"/>
      <c r="U254" s="46"/>
      <c r="V254" s="46"/>
      <c r="W254" s="46"/>
      <c r="X254" s="46"/>
      <c r="Y254" s="46"/>
      <c r="Z254" s="46"/>
      <c r="AA254" s="46"/>
      <c r="AB254" s="46"/>
      <c r="AC254" s="46"/>
      <c r="AD254" s="46"/>
      <c r="AE254" s="46"/>
      <c r="AF254" s="46"/>
      <c r="AG254" s="46"/>
      <c r="AH254" s="46"/>
      <c r="AI254" s="46"/>
      <c r="AJ254" s="46"/>
      <c r="AK254" s="46"/>
      <c r="AL254" s="46"/>
      <c r="AM254" s="46"/>
      <c r="AN254" s="46"/>
      <c r="AO254" s="46"/>
      <c r="AP254" s="46"/>
      <c r="AQ254" s="46"/>
      <c r="AR254" s="46"/>
      <c r="AS254" s="46"/>
      <c r="AT254" s="46"/>
      <c r="AU254" s="46"/>
      <c r="AV254" s="46"/>
      <c r="AW254" s="46"/>
      <c r="AX254" s="46"/>
      <c r="AY254" s="46"/>
      <c r="AZ254" s="46"/>
    </row>
    <row r="255" spans="1:52" s="48" customFormat="1" x14ac:dyDescent="0.3">
      <c r="A255" s="1"/>
      <c r="B255" s="2"/>
      <c r="C255" s="47"/>
      <c r="E255" s="4"/>
      <c r="F255" s="3"/>
      <c r="G255" s="3"/>
      <c r="H255" s="3"/>
      <c r="I255" s="3"/>
      <c r="J255" s="3"/>
      <c r="K255" s="3"/>
      <c r="L255" s="3"/>
      <c r="M255" s="3"/>
      <c r="N255" s="46"/>
      <c r="O255" s="46"/>
      <c r="P255" s="46"/>
      <c r="Q255" s="46"/>
      <c r="R255" s="46"/>
      <c r="S255" s="46"/>
      <c r="T255" s="46"/>
      <c r="U255" s="46"/>
      <c r="V255" s="46"/>
      <c r="W255" s="46"/>
      <c r="X255" s="46"/>
      <c r="Y255" s="46"/>
      <c r="Z255" s="46"/>
      <c r="AA255" s="46"/>
      <c r="AB255" s="46"/>
      <c r="AC255" s="46"/>
      <c r="AD255" s="46"/>
      <c r="AE255" s="46"/>
      <c r="AF255" s="46"/>
      <c r="AG255" s="46"/>
      <c r="AH255" s="46"/>
      <c r="AI255" s="46"/>
      <c r="AJ255" s="46"/>
      <c r="AK255" s="46"/>
      <c r="AL255" s="46"/>
      <c r="AM255" s="46"/>
      <c r="AN255" s="46"/>
      <c r="AO255" s="46"/>
      <c r="AP255" s="46"/>
      <c r="AQ255" s="46"/>
      <c r="AR255" s="46"/>
      <c r="AS255" s="46"/>
      <c r="AT255" s="46"/>
      <c r="AU255" s="46"/>
      <c r="AV255" s="46"/>
      <c r="AW255" s="46"/>
      <c r="AX255" s="46"/>
      <c r="AY255" s="46"/>
      <c r="AZ255" s="46"/>
    </row>
    <row r="256" spans="1:52" s="48" customFormat="1" x14ac:dyDescent="0.3">
      <c r="A256" s="1"/>
      <c r="B256" s="2"/>
      <c r="C256" s="47"/>
      <c r="E256" s="4"/>
      <c r="F256" s="3"/>
      <c r="G256" s="3"/>
      <c r="H256" s="3"/>
      <c r="I256" s="3"/>
      <c r="J256" s="3"/>
      <c r="K256" s="3"/>
      <c r="L256" s="3"/>
      <c r="M256" s="3"/>
      <c r="N256" s="46"/>
      <c r="O256" s="46"/>
      <c r="P256" s="46"/>
      <c r="Q256" s="46"/>
      <c r="R256" s="46"/>
      <c r="S256" s="46"/>
      <c r="T256" s="46"/>
      <c r="U256" s="46"/>
      <c r="V256" s="46"/>
      <c r="W256" s="46"/>
      <c r="X256" s="46"/>
      <c r="Y256" s="46"/>
      <c r="Z256" s="46"/>
      <c r="AA256" s="46"/>
      <c r="AB256" s="46"/>
      <c r="AC256" s="46"/>
      <c r="AD256" s="46"/>
      <c r="AE256" s="46"/>
      <c r="AF256" s="46"/>
      <c r="AG256" s="46"/>
      <c r="AH256" s="46"/>
      <c r="AI256" s="46"/>
      <c r="AJ256" s="46"/>
      <c r="AK256" s="46"/>
      <c r="AL256" s="46"/>
      <c r="AM256" s="46"/>
      <c r="AN256" s="46"/>
      <c r="AO256" s="46"/>
      <c r="AP256" s="46"/>
      <c r="AQ256" s="46"/>
      <c r="AR256" s="46"/>
      <c r="AS256" s="46"/>
      <c r="AT256" s="46"/>
      <c r="AU256" s="46"/>
      <c r="AV256" s="46"/>
      <c r="AW256" s="46"/>
      <c r="AX256" s="46"/>
      <c r="AY256" s="46"/>
      <c r="AZ256" s="46"/>
    </row>
    <row r="257" spans="1:52" s="48" customFormat="1" x14ac:dyDescent="0.3">
      <c r="A257" s="1"/>
      <c r="B257" s="2"/>
      <c r="C257" s="47"/>
      <c r="E257" s="4"/>
      <c r="F257" s="3"/>
      <c r="G257" s="3"/>
      <c r="H257" s="3"/>
      <c r="I257" s="3"/>
      <c r="J257" s="3"/>
      <c r="K257" s="3"/>
      <c r="L257" s="3"/>
      <c r="M257" s="3"/>
      <c r="N257" s="46"/>
      <c r="O257" s="46"/>
      <c r="P257" s="46"/>
      <c r="Q257" s="46"/>
      <c r="R257" s="46"/>
      <c r="S257" s="46"/>
      <c r="T257" s="46"/>
      <c r="U257" s="46"/>
      <c r="V257" s="46"/>
      <c r="W257" s="46"/>
      <c r="X257" s="46"/>
      <c r="Y257" s="46"/>
      <c r="Z257" s="46"/>
      <c r="AA257" s="46"/>
      <c r="AB257" s="46"/>
      <c r="AC257" s="46"/>
      <c r="AD257" s="46"/>
      <c r="AE257" s="46"/>
      <c r="AF257" s="46"/>
      <c r="AG257" s="46"/>
      <c r="AH257" s="46"/>
      <c r="AI257" s="46"/>
      <c r="AJ257" s="46"/>
      <c r="AK257" s="46"/>
      <c r="AL257" s="46"/>
      <c r="AM257" s="46"/>
      <c r="AN257" s="46"/>
      <c r="AO257" s="46"/>
      <c r="AP257" s="46"/>
      <c r="AQ257" s="46"/>
      <c r="AR257" s="46"/>
      <c r="AS257" s="46"/>
      <c r="AT257" s="46"/>
      <c r="AU257" s="46"/>
      <c r="AV257" s="46"/>
      <c r="AW257" s="46"/>
      <c r="AX257" s="46"/>
      <c r="AY257" s="46"/>
      <c r="AZ257" s="46"/>
    </row>
    <row r="258" spans="1:52" s="48" customFormat="1" x14ac:dyDescent="0.3">
      <c r="A258" s="1"/>
      <c r="B258" s="2"/>
      <c r="C258" s="47"/>
      <c r="E258" s="4"/>
      <c r="F258" s="3"/>
      <c r="G258" s="3"/>
      <c r="H258" s="3"/>
      <c r="I258" s="3"/>
      <c r="J258" s="3"/>
      <c r="K258" s="3"/>
      <c r="L258" s="3"/>
      <c r="M258" s="3"/>
      <c r="N258" s="46"/>
      <c r="O258" s="46"/>
      <c r="P258" s="46"/>
      <c r="Q258" s="46"/>
      <c r="R258" s="46"/>
      <c r="S258" s="46"/>
      <c r="T258" s="46"/>
      <c r="U258" s="46"/>
      <c r="V258" s="46"/>
      <c r="W258" s="46"/>
      <c r="X258" s="46"/>
      <c r="Y258" s="46"/>
      <c r="Z258" s="46"/>
      <c r="AA258" s="46"/>
      <c r="AB258" s="46"/>
      <c r="AC258" s="46"/>
      <c r="AD258" s="46"/>
      <c r="AE258" s="46"/>
      <c r="AF258" s="46"/>
      <c r="AG258" s="46"/>
      <c r="AH258" s="46"/>
      <c r="AI258" s="46"/>
      <c r="AJ258" s="46"/>
      <c r="AK258" s="46"/>
      <c r="AL258" s="46"/>
      <c r="AM258" s="46"/>
      <c r="AN258" s="46"/>
      <c r="AO258" s="46"/>
      <c r="AP258" s="46"/>
      <c r="AQ258" s="46"/>
      <c r="AR258" s="46"/>
      <c r="AS258" s="46"/>
      <c r="AT258" s="46"/>
      <c r="AU258" s="46"/>
      <c r="AV258" s="46"/>
      <c r="AW258" s="46"/>
      <c r="AX258" s="46"/>
      <c r="AY258" s="46"/>
      <c r="AZ258" s="46"/>
    </row>
    <row r="259" spans="1:52" s="48" customFormat="1" x14ac:dyDescent="0.3">
      <c r="A259" s="1"/>
      <c r="B259" s="2"/>
      <c r="C259" s="47"/>
      <c r="E259" s="4"/>
      <c r="F259" s="3"/>
      <c r="G259" s="3"/>
      <c r="H259" s="3"/>
      <c r="I259" s="3"/>
      <c r="J259" s="3"/>
      <c r="K259" s="3"/>
      <c r="L259" s="3"/>
      <c r="M259" s="3"/>
      <c r="N259" s="46"/>
      <c r="O259" s="46"/>
      <c r="P259" s="46"/>
      <c r="Q259" s="46"/>
      <c r="R259" s="46"/>
      <c r="S259" s="46"/>
      <c r="T259" s="46"/>
      <c r="U259" s="46"/>
      <c r="V259" s="46"/>
      <c r="W259" s="46"/>
      <c r="X259" s="46"/>
      <c r="Y259" s="46"/>
      <c r="Z259" s="46"/>
      <c r="AA259" s="46"/>
      <c r="AB259" s="46"/>
      <c r="AC259" s="46"/>
      <c r="AD259" s="46"/>
      <c r="AE259" s="46"/>
      <c r="AF259" s="46"/>
      <c r="AG259" s="46"/>
      <c r="AH259" s="46"/>
      <c r="AI259" s="46"/>
      <c r="AJ259" s="46"/>
      <c r="AK259" s="46"/>
      <c r="AL259" s="46"/>
      <c r="AM259" s="46"/>
      <c r="AN259" s="46"/>
      <c r="AO259" s="46"/>
      <c r="AP259" s="46"/>
      <c r="AQ259" s="46"/>
      <c r="AR259" s="46"/>
      <c r="AS259" s="46"/>
      <c r="AT259" s="46"/>
      <c r="AU259" s="46"/>
      <c r="AV259" s="46"/>
      <c r="AW259" s="46"/>
      <c r="AX259" s="46"/>
      <c r="AY259" s="46"/>
      <c r="AZ259" s="46"/>
    </row>
    <row r="260" spans="1:52" s="48" customFormat="1" x14ac:dyDescent="0.3">
      <c r="A260" s="1"/>
      <c r="B260" s="2"/>
      <c r="C260" s="47"/>
      <c r="E260" s="4"/>
      <c r="F260" s="3"/>
      <c r="G260" s="3"/>
      <c r="H260" s="3"/>
      <c r="I260" s="3"/>
      <c r="J260" s="3"/>
      <c r="K260" s="3"/>
      <c r="L260" s="3"/>
      <c r="M260" s="3"/>
      <c r="N260" s="46"/>
      <c r="O260" s="46"/>
      <c r="P260" s="46"/>
      <c r="Q260" s="46"/>
      <c r="R260" s="46"/>
      <c r="S260" s="46"/>
      <c r="T260" s="46"/>
      <c r="U260" s="46"/>
      <c r="V260" s="46"/>
      <c r="W260" s="46"/>
      <c r="X260" s="46"/>
      <c r="Y260" s="46"/>
      <c r="Z260" s="46"/>
      <c r="AA260" s="46"/>
      <c r="AB260" s="46"/>
      <c r="AC260" s="46"/>
      <c r="AD260" s="46"/>
      <c r="AE260" s="46"/>
      <c r="AF260" s="46"/>
      <c r="AG260" s="46"/>
      <c r="AH260" s="46"/>
      <c r="AI260" s="46"/>
      <c r="AJ260" s="46"/>
      <c r="AK260" s="46"/>
      <c r="AL260" s="46"/>
      <c r="AM260" s="46"/>
      <c r="AN260" s="46"/>
      <c r="AO260" s="46"/>
      <c r="AP260" s="46"/>
      <c r="AQ260" s="46"/>
      <c r="AR260" s="46"/>
      <c r="AS260" s="46"/>
      <c r="AT260" s="46"/>
      <c r="AU260" s="46"/>
      <c r="AV260" s="46"/>
      <c r="AW260" s="46"/>
      <c r="AX260" s="46"/>
      <c r="AY260" s="46"/>
      <c r="AZ260" s="46"/>
    </row>
    <row r="261" spans="1:52" s="48" customFormat="1" x14ac:dyDescent="0.3">
      <c r="A261" s="1"/>
      <c r="B261" s="2"/>
      <c r="C261" s="47"/>
      <c r="E261" s="4"/>
      <c r="F261" s="3"/>
      <c r="G261" s="3"/>
      <c r="H261" s="3"/>
      <c r="I261" s="3"/>
      <c r="J261" s="3"/>
      <c r="K261" s="3"/>
      <c r="L261" s="3"/>
      <c r="M261" s="3"/>
      <c r="N261" s="46"/>
      <c r="O261" s="46"/>
      <c r="P261" s="46"/>
      <c r="Q261" s="46"/>
      <c r="R261" s="46"/>
      <c r="S261" s="46"/>
      <c r="T261" s="46"/>
      <c r="U261" s="46"/>
      <c r="V261" s="46"/>
      <c r="W261" s="46"/>
      <c r="X261" s="46"/>
      <c r="Y261" s="46"/>
      <c r="Z261" s="46"/>
      <c r="AA261" s="46"/>
      <c r="AB261" s="46"/>
      <c r="AC261" s="46"/>
      <c r="AD261" s="46"/>
      <c r="AE261" s="46"/>
      <c r="AF261" s="46"/>
      <c r="AG261" s="46"/>
      <c r="AH261" s="46"/>
      <c r="AI261" s="46"/>
      <c r="AJ261" s="46"/>
      <c r="AK261" s="46"/>
      <c r="AL261" s="46"/>
      <c r="AM261" s="46"/>
      <c r="AN261" s="46"/>
      <c r="AO261" s="46"/>
      <c r="AP261" s="46"/>
      <c r="AQ261" s="46"/>
      <c r="AR261" s="46"/>
      <c r="AS261" s="46"/>
      <c r="AT261" s="46"/>
      <c r="AU261" s="46"/>
      <c r="AV261" s="46"/>
      <c r="AW261" s="46"/>
      <c r="AX261" s="46"/>
      <c r="AY261" s="46"/>
      <c r="AZ261" s="46"/>
    </row>
    <row r="262" spans="1:52" s="48" customFormat="1" x14ac:dyDescent="0.3">
      <c r="A262" s="1"/>
      <c r="B262" s="2"/>
      <c r="C262" s="47"/>
      <c r="E262" s="4"/>
      <c r="F262" s="3"/>
      <c r="G262" s="3"/>
      <c r="H262" s="3"/>
      <c r="I262" s="3"/>
      <c r="J262" s="3"/>
      <c r="K262" s="3"/>
      <c r="L262" s="3"/>
      <c r="M262" s="3"/>
      <c r="N262" s="46"/>
      <c r="O262" s="46"/>
      <c r="P262" s="46"/>
      <c r="Q262" s="46"/>
      <c r="R262" s="46"/>
      <c r="S262" s="46"/>
      <c r="T262" s="46"/>
      <c r="U262" s="46"/>
      <c r="V262" s="46"/>
      <c r="W262" s="46"/>
      <c r="X262" s="46"/>
      <c r="Y262" s="46"/>
      <c r="Z262" s="46"/>
      <c r="AA262" s="46"/>
      <c r="AB262" s="46"/>
      <c r="AC262" s="46"/>
      <c r="AD262" s="46"/>
      <c r="AE262" s="46"/>
      <c r="AF262" s="46"/>
      <c r="AG262" s="46"/>
      <c r="AH262" s="46"/>
      <c r="AI262" s="46"/>
      <c r="AJ262" s="46"/>
      <c r="AK262" s="46"/>
      <c r="AL262" s="46"/>
      <c r="AM262" s="46"/>
      <c r="AN262" s="46"/>
      <c r="AO262" s="46"/>
      <c r="AP262" s="46"/>
      <c r="AQ262" s="46"/>
      <c r="AR262" s="46"/>
      <c r="AS262" s="46"/>
      <c r="AT262" s="46"/>
      <c r="AU262" s="46"/>
      <c r="AV262" s="46"/>
      <c r="AW262" s="46"/>
      <c r="AX262" s="46"/>
      <c r="AY262" s="46"/>
      <c r="AZ262" s="46"/>
    </row>
    <row r="263" spans="1:52" s="48" customFormat="1" x14ac:dyDescent="0.3">
      <c r="A263" s="1"/>
      <c r="B263" s="2"/>
      <c r="C263" s="47"/>
      <c r="E263" s="4"/>
      <c r="F263" s="3"/>
      <c r="G263" s="3"/>
      <c r="H263" s="3"/>
      <c r="I263" s="3"/>
      <c r="J263" s="3"/>
      <c r="K263" s="3"/>
      <c r="L263" s="3"/>
      <c r="M263" s="3"/>
      <c r="N263" s="46"/>
      <c r="O263" s="46"/>
      <c r="P263" s="46"/>
      <c r="Q263" s="46"/>
      <c r="R263" s="46"/>
      <c r="S263" s="46"/>
      <c r="T263" s="46"/>
      <c r="U263" s="46"/>
      <c r="V263" s="46"/>
      <c r="W263" s="46"/>
      <c r="X263" s="46"/>
      <c r="Y263" s="46"/>
      <c r="Z263" s="46"/>
      <c r="AA263" s="46"/>
      <c r="AB263" s="46"/>
      <c r="AC263" s="46"/>
      <c r="AD263" s="46"/>
      <c r="AE263" s="46"/>
      <c r="AF263" s="46"/>
      <c r="AG263" s="46"/>
      <c r="AH263" s="46"/>
      <c r="AI263" s="46"/>
      <c r="AJ263" s="46"/>
      <c r="AK263" s="46"/>
      <c r="AL263" s="46"/>
      <c r="AM263" s="46"/>
      <c r="AN263" s="46"/>
      <c r="AO263" s="46"/>
      <c r="AP263" s="46"/>
      <c r="AQ263" s="46"/>
      <c r="AR263" s="46"/>
      <c r="AS263" s="46"/>
      <c r="AT263" s="46"/>
      <c r="AU263" s="46"/>
      <c r="AV263" s="46"/>
      <c r="AW263" s="46"/>
      <c r="AX263" s="46"/>
      <c r="AY263" s="46"/>
      <c r="AZ263" s="46"/>
    </row>
    <row r="264" spans="1:52" s="48" customFormat="1" x14ac:dyDescent="0.3">
      <c r="A264" s="1"/>
      <c r="B264" s="2"/>
      <c r="C264" s="47"/>
      <c r="E264" s="4"/>
      <c r="F264" s="3"/>
      <c r="G264" s="3"/>
      <c r="H264" s="3"/>
      <c r="I264" s="3"/>
      <c r="J264" s="3"/>
      <c r="K264" s="3"/>
      <c r="L264" s="3"/>
      <c r="M264" s="3"/>
      <c r="N264" s="46"/>
      <c r="O264" s="46"/>
      <c r="P264" s="46"/>
      <c r="Q264" s="46"/>
      <c r="R264" s="46"/>
      <c r="S264" s="46"/>
      <c r="T264" s="46"/>
      <c r="U264" s="46"/>
      <c r="V264" s="46"/>
      <c r="W264" s="46"/>
      <c r="X264" s="46"/>
      <c r="Y264" s="46"/>
      <c r="Z264" s="46"/>
      <c r="AA264" s="46"/>
      <c r="AB264" s="46"/>
      <c r="AC264" s="46"/>
      <c r="AD264" s="46"/>
      <c r="AE264" s="46"/>
      <c r="AF264" s="46"/>
      <c r="AG264" s="46"/>
      <c r="AH264" s="46"/>
      <c r="AI264" s="46"/>
      <c r="AJ264" s="46"/>
      <c r="AK264" s="46"/>
      <c r="AL264" s="46"/>
      <c r="AM264" s="46"/>
      <c r="AN264" s="46"/>
      <c r="AO264" s="46"/>
      <c r="AP264" s="46"/>
      <c r="AQ264" s="46"/>
      <c r="AR264" s="46"/>
      <c r="AS264" s="46"/>
      <c r="AT264" s="46"/>
      <c r="AU264" s="46"/>
      <c r="AV264" s="46"/>
      <c r="AW264" s="46"/>
      <c r="AX264" s="46"/>
      <c r="AY264" s="46"/>
      <c r="AZ264" s="46"/>
    </row>
    <row r="265" spans="1:52" s="48" customFormat="1" x14ac:dyDescent="0.3">
      <c r="A265" s="1"/>
      <c r="B265" s="2"/>
      <c r="C265" s="47"/>
      <c r="E265" s="4"/>
      <c r="F265" s="3"/>
      <c r="G265" s="3"/>
      <c r="H265" s="3"/>
      <c r="I265" s="3"/>
      <c r="J265" s="3"/>
      <c r="K265" s="3"/>
      <c r="L265" s="3"/>
      <c r="M265" s="3"/>
      <c r="N265" s="46"/>
      <c r="O265" s="46"/>
      <c r="P265" s="46"/>
      <c r="Q265" s="46"/>
      <c r="R265" s="46"/>
      <c r="S265" s="46"/>
      <c r="T265" s="46"/>
      <c r="U265" s="46"/>
      <c r="V265" s="46"/>
      <c r="W265" s="46"/>
      <c r="X265" s="46"/>
      <c r="Y265" s="46"/>
      <c r="Z265" s="46"/>
      <c r="AA265" s="46"/>
      <c r="AB265" s="46"/>
      <c r="AC265" s="46"/>
      <c r="AD265" s="46"/>
      <c r="AE265" s="46"/>
      <c r="AF265" s="46"/>
      <c r="AG265" s="46"/>
      <c r="AH265" s="46"/>
      <c r="AI265" s="46"/>
      <c r="AJ265" s="46"/>
      <c r="AK265" s="46"/>
      <c r="AL265" s="46"/>
      <c r="AM265" s="46"/>
      <c r="AN265" s="46"/>
      <c r="AO265" s="46"/>
      <c r="AP265" s="46"/>
      <c r="AQ265" s="46"/>
      <c r="AR265" s="46"/>
      <c r="AS265" s="46"/>
      <c r="AT265" s="46"/>
      <c r="AU265" s="46"/>
      <c r="AV265" s="46"/>
      <c r="AW265" s="46"/>
      <c r="AX265" s="46"/>
      <c r="AY265" s="46"/>
      <c r="AZ265" s="46"/>
    </row>
    <row r="266" spans="1:52" s="48" customFormat="1" x14ac:dyDescent="0.3">
      <c r="A266" s="1"/>
      <c r="B266" s="2"/>
      <c r="C266" s="47"/>
      <c r="E266" s="4"/>
      <c r="F266" s="3"/>
      <c r="G266" s="3"/>
      <c r="H266" s="3"/>
      <c r="I266" s="3"/>
      <c r="J266" s="3"/>
      <c r="K266" s="3"/>
      <c r="L266" s="3"/>
      <c r="M266" s="3"/>
      <c r="N266" s="46"/>
      <c r="O266" s="46"/>
      <c r="P266" s="46"/>
      <c r="Q266" s="46"/>
      <c r="R266" s="46"/>
      <c r="S266" s="46"/>
      <c r="T266" s="46"/>
      <c r="U266" s="46"/>
      <c r="V266" s="46"/>
      <c r="W266" s="46"/>
      <c r="X266" s="46"/>
      <c r="Y266" s="46"/>
      <c r="Z266" s="46"/>
      <c r="AA266" s="46"/>
      <c r="AB266" s="46"/>
      <c r="AC266" s="46"/>
      <c r="AD266" s="46"/>
      <c r="AE266" s="46"/>
      <c r="AF266" s="46"/>
      <c r="AG266" s="46"/>
      <c r="AH266" s="46"/>
      <c r="AI266" s="46"/>
      <c r="AJ266" s="46"/>
      <c r="AK266" s="46"/>
      <c r="AL266" s="46"/>
      <c r="AM266" s="46"/>
      <c r="AN266" s="46"/>
      <c r="AO266" s="46"/>
      <c r="AP266" s="46"/>
      <c r="AQ266" s="46"/>
      <c r="AR266" s="46"/>
      <c r="AS266" s="46"/>
      <c r="AT266" s="46"/>
      <c r="AU266" s="46"/>
      <c r="AV266" s="46"/>
      <c r="AW266" s="46"/>
      <c r="AX266" s="46"/>
      <c r="AY266" s="46"/>
      <c r="AZ266" s="46"/>
    </row>
    <row r="267" spans="1:52" s="48" customFormat="1" x14ac:dyDescent="0.3">
      <c r="A267" s="1"/>
      <c r="B267" s="2"/>
      <c r="C267" s="47"/>
      <c r="E267" s="4"/>
      <c r="F267" s="3"/>
      <c r="G267" s="3"/>
      <c r="H267" s="3"/>
      <c r="I267" s="3"/>
      <c r="J267" s="3"/>
      <c r="K267" s="3"/>
      <c r="L267" s="3"/>
      <c r="M267" s="3"/>
      <c r="N267" s="46"/>
      <c r="O267" s="46"/>
      <c r="P267" s="46"/>
      <c r="Q267" s="46"/>
      <c r="R267" s="46"/>
      <c r="S267" s="46"/>
      <c r="T267" s="46"/>
      <c r="U267" s="46"/>
      <c r="V267" s="46"/>
      <c r="W267" s="46"/>
      <c r="X267" s="46"/>
      <c r="Y267" s="46"/>
      <c r="Z267" s="46"/>
      <c r="AA267" s="46"/>
      <c r="AB267" s="46"/>
      <c r="AC267" s="46"/>
      <c r="AD267" s="46"/>
      <c r="AE267" s="46"/>
      <c r="AF267" s="46"/>
      <c r="AG267" s="46"/>
      <c r="AH267" s="46"/>
      <c r="AI267" s="46"/>
      <c r="AJ267" s="46"/>
      <c r="AK267" s="46"/>
      <c r="AL267" s="46"/>
      <c r="AM267" s="46"/>
      <c r="AN267" s="46"/>
      <c r="AO267" s="46"/>
      <c r="AP267" s="46"/>
      <c r="AQ267" s="46"/>
      <c r="AR267" s="46"/>
      <c r="AS267" s="46"/>
      <c r="AT267" s="46"/>
      <c r="AU267" s="46"/>
      <c r="AV267" s="46"/>
      <c r="AW267" s="46"/>
      <c r="AX267" s="46"/>
      <c r="AY267" s="46"/>
      <c r="AZ267" s="46"/>
    </row>
  </sheetData>
  <mergeCells count="25">
    <mergeCell ref="C1:F2"/>
    <mergeCell ref="A38:F38"/>
    <mergeCell ref="A4:F4"/>
    <mergeCell ref="B6:C6"/>
    <mergeCell ref="B7:F7"/>
    <mergeCell ref="A9:A10"/>
    <mergeCell ref="B9:B10"/>
    <mergeCell ref="C9:C10"/>
    <mergeCell ref="D9:D10"/>
    <mergeCell ref="F9:F10"/>
    <mergeCell ref="A12:F12"/>
    <mergeCell ref="A17:F17"/>
    <mergeCell ref="A24:F24"/>
    <mergeCell ref="A29:F29"/>
    <mergeCell ref="A31:F31"/>
    <mergeCell ref="A81:F81"/>
    <mergeCell ref="A85:F85"/>
    <mergeCell ref="A95:F95"/>
    <mergeCell ref="A117:D117"/>
    <mergeCell ref="A45:F45"/>
    <mergeCell ref="A51:F51"/>
    <mergeCell ref="A57:F57"/>
    <mergeCell ref="A64:F64"/>
    <mergeCell ref="A69:F69"/>
    <mergeCell ref="A75:F75"/>
  </mergeCells>
  <pageMargins left="0.74803149606299213" right="0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2023</vt:lpstr>
      <vt:lpstr>'2023'!Заголовки_для_печати</vt:lpstr>
      <vt:lpstr>'2023'!Область_печати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CHOBANYAN</dc:creator>
  <cp:lastModifiedBy>User</cp:lastModifiedBy>
  <cp:lastPrinted>2022-12-29T07:55:56Z</cp:lastPrinted>
  <dcterms:created xsi:type="dcterms:W3CDTF">2022-05-02T06:06:57Z</dcterms:created>
  <dcterms:modified xsi:type="dcterms:W3CDTF">2022-12-29T07:57:03Z</dcterms:modified>
</cp:coreProperties>
</file>