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" sheetId="1" r:id="rId1"/>
  </sheets>
  <definedNames>
    <definedName name="_xlnm.Print_Area" localSheetId="0">'Հիմնական  միջոցներ  '!$A$1:$G$57</definedName>
    <definedName name="_xlnm.Print_Titles" localSheetId="0">'Հիմնական  միջոցներ  '!$7:$7</definedName>
  </definedNames>
  <calcPr fullCalcOnLoad="1"/>
</workbook>
</file>

<file path=xl/sharedStrings.xml><?xml version="1.0" encoding="utf-8"?>
<sst xmlns="http://schemas.openxmlformats.org/spreadsheetml/2006/main" count="163" uniqueCount="94">
  <si>
    <t xml:space="preserve"> Մաշված.  2012թ.</t>
  </si>
  <si>
    <t>Ելք</t>
  </si>
  <si>
    <t xml:space="preserve"> Մաշված.  2013թ.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</si>
  <si>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</si>
  <si>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</si>
  <si>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</si>
  <si>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</si>
  <si>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</si>
  <si>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</si>
  <si>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</si>
  <si>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</si>
  <si>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</si>
  <si>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</si>
  <si>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</si>
  <si>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</si>
  <si>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</si>
  <si>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</si>
  <si>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Գույքի անվանումը</t>
  </si>
  <si>
    <t>Քանակը</t>
  </si>
  <si>
    <t>ԸՆԴԱՄԵՆԸ</t>
  </si>
  <si>
    <t>Ց ՈՒ Ց Ա Կ</t>
  </si>
  <si>
    <t>Չափման միավորը</t>
  </si>
  <si>
    <t>Հատ</t>
  </si>
  <si>
    <t>Ձեռք բերման տարեթիվը</t>
  </si>
  <si>
    <t>«Աբովյանի N 2 մանկապարտեզ» համայնքային ոչ առևտրային կազմակերպություն</t>
  </si>
  <si>
    <t>Մահճակալ</t>
  </si>
  <si>
    <t>Աթոռ</t>
  </si>
  <si>
    <t>Պահարան</t>
  </si>
  <si>
    <t>Սեղան</t>
  </si>
  <si>
    <t>Գինը
(դրամ)</t>
  </si>
  <si>
    <t>Գումարը
 (դրամ)</t>
  </si>
  <si>
    <t>«Աբովյանի N 3 միջհամայնքային մանկապարտեզ» համայնքային ոչ առևտրային կազմակերպություն</t>
  </si>
  <si>
    <t>«Աբովյանի N 4 մանկապարտեզ» համայնքային ոչ առևտրային կազմակերպություն</t>
  </si>
  <si>
    <t>«Աբովյանի N 5 մանկապարտեզ» համայնքային ոչ առևտրային կազմակերպություն</t>
  </si>
  <si>
    <t>«Աբովյանի N 6 մանկապարտեզ» համայնքային ոչ առևտրային կազմակերպություն</t>
  </si>
  <si>
    <t>«Աբովյանի N 7 մանկապարտեզ» համայնքային ոչ առևտրային կազմակերպություն</t>
  </si>
  <si>
    <t>«Աբովյանի N 9 մանկապարտեզ» համայնքային ոչ առևտրային կազմակերպություն</t>
  </si>
  <si>
    <t>«Աբովյանի N 10 մանկապարտեզ» համայնքային ոչ առևտրային կազմակերպություն</t>
  </si>
  <si>
    <t>«Աբովյանի N 12 մանկապարտեզ» համայնքային ոչ առևտրային կազմակերպություն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</si>
  <si>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</si>
  <si>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</si>
  <si>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</si>
  <si>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</si>
  <si>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</si>
  <si>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</si>
  <si>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</si>
  <si>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</si>
  <si>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</si>
  <si>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</si>
  <si>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</si>
  <si>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</si>
  <si>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</si>
  <si>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</si>
  <si>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</si>
  <si>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</si>
  <si>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</si>
  <si>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</si>
  <si>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</si>
  <si>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</si>
  <si>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</si>
  <si>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</si>
  <si>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</si>
  <si>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</si>
  <si>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</si>
  <si>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</si>
  <si>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</si>
  <si>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</si>
  <si>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</si>
  <si>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</si>
  <si>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</si>
  <si>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</si>
  <si>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</si>
  <si>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</si>
  <si>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</si>
  <si>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</si>
  <si>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</si>
  <si>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</si>
  <si>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</si>
  <si>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</si>
  <si>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</si>
  <si>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</si>
  <si>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</si>
  <si>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</si>
  <si>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1</t>
  </si>
  <si>
    <t>Հավելված 
Աբովյան համայնքի ավագանու
 2019 թվականի հոկտեմբերի       -ի
 N           -Ա  որոշման</t>
  </si>
  <si>
    <t>10.</t>
  </si>
  <si>
    <t>«Աբովյանի համայնքային կոմունալ տնտեսություն» համայնքային ոչ առևտրային կազմակերպություն</t>
  </si>
  <si>
    <t>10.1</t>
  </si>
  <si>
    <t>Մետր</t>
  </si>
  <si>
    <t>Մետաղյա խողովակ (Փ 114*2.5)</t>
  </si>
  <si>
    <t>11.</t>
  </si>
  <si>
    <t>«Աբովյանի շախմատի դպրոց» ուսումնական հաստատություն համայնքային ոչ առևտրային կազմակերպություն</t>
  </si>
  <si>
    <t>11.1</t>
  </si>
  <si>
    <t xml:space="preserve">ԱԲՈՎՅԱՆԻ ՀԱՄԱՅՆՔԱՅԻՆ ԵՆԹԱԿԱՅՈՒԹՅԱՆ ՀԱՄԱՅՆՔԱՅԻՆ ՈՉ ԱՌԵՎՏՐԱՅԻՆ ԿԱԶՄԱԿԵՐՊՈՒԹՅՈՒՆՆԵՐԻՆ   ԱՆՀԱՏՈՒՅՑ ՕԳՏԱԳՈՐԾՄԱՆ ԻՐԱՎՈՒՆՔՈՎ ՏՐԱՄԱԴՐՎՈՂ ԳՈՒՅՔԻ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</si>
</sst>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3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10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1" fontId="6" fillId="0" borderId="10" xfId="57" applyNumberFormat="1" applyFont="1" applyBorder="1" applyAlignment="1">
      <alignment horizontal="center"/>
      <protection/>
    </xf>
    <xf numFmtId="1" fontId="6" fillId="0" borderId="10" xfId="57" applyNumberFormat="1" applyFont="1" applyBorder="1">
      <alignment/>
      <protection/>
    </xf>
    <xf numFmtId="1" fontId="6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210" fontId="6" fillId="0" borderId="0" xfId="57" applyNumberFormat="1" applyFont="1" applyBorder="1" applyAlignment="1">
      <alignment horizontal="center"/>
      <protection/>
    </xf>
    <xf numFmtId="1" fontId="6" fillId="0" borderId="0" xfId="57" applyNumberFormat="1" applyFont="1" applyBorder="1" applyAlignment="1">
      <alignment horizontal="center"/>
      <protection/>
    </xf>
    <xf numFmtId="1" fontId="6" fillId="0" borderId="0" xfId="57" applyNumberFormat="1" applyFont="1" applyBorder="1">
      <alignment/>
      <protection/>
    </xf>
    <xf numFmtId="210" fontId="6" fillId="0" borderId="0" xfId="57" applyNumberFormat="1" applyFont="1" applyBorder="1">
      <alignment/>
      <protection/>
    </xf>
    <xf numFmtId="0" fontId="6" fillId="0" borderId="11" xfId="57" applyFont="1" applyBorder="1">
      <alignment/>
      <protection/>
    </xf>
    <xf numFmtId="0" fontId="6" fillId="0" borderId="11" xfId="57" applyFont="1" applyBorder="1" applyAlignment="1">
      <alignment horizontal="center"/>
      <protection/>
    </xf>
    <xf numFmtId="210" fontId="6" fillId="0" borderId="11" xfId="57" applyNumberFormat="1" applyFont="1" applyBorder="1" applyAlignment="1">
      <alignment horizontal="center"/>
      <protection/>
    </xf>
    <xf numFmtId="1" fontId="6" fillId="0" borderId="11" xfId="57" applyNumberFormat="1" applyFont="1" applyBorder="1" applyAlignment="1">
      <alignment horizontal="center"/>
      <protection/>
    </xf>
    <xf numFmtId="1" fontId="6" fillId="0" borderId="11" xfId="57" applyNumberFormat="1" applyFont="1" applyBorder="1">
      <alignment/>
      <protection/>
    </xf>
    <xf numFmtId="210" fontId="6" fillId="0" borderId="10" xfId="57" applyNumberFormat="1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210" fontId="6" fillId="0" borderId="0" xfId="57" applyNumberFormat="1" applyFont="1" applyAlignment="1">
      <alignment horizontal="center"/>
      <protection/>
    </xf>
    <xf numFmtId="1" fontId="6" fillId="0" borderId="0" xfId="57" applyNumberFormat="1" applyFont="1" applyAlignment="1">
      <alignment horizontal="center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/>
      <protection/>
    </xf>
    <xf numFmtId="210" fontId="7" fillId="33" borderId="10" xfId="57" applyNumberFormat="1" applyFont="1" applyFill="1" applyBorder="1" applyAlignment="1">
      <alignment horizontal="center" vertical="center" wrapText="1"/>
      <protection/>
    </xf>
    <xf numFmtId="1" fontId="7" fillId="33" borderId="10" xfId="57" applyNumberFormat="1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/>
      <protection/>
    </xf>
    <xf numFmtId="1" fontId="7" fillId="33" borderId="0" xfId="57" applyNumberFormat="1" applyFont="1" applyFill="1" applyBorder="1" applyAlignment="1">
      <alignment horizontal="center" vertical="center" wrapText="1"/>
      <protection/>
    </xf>
    <xf numFmtId="1" fontId="7" fillId="33" borderId="13" xfId="57" applyNumberFormat="1" applyFont="1" applyFill="1" applyBorder="1" applyAlignment="1">
      <alignment horizontal="center" vertical="center" wrapText="1"/>
      <protection/>
    </xf>
    <xf numFmtId="1" fontId="7" fillId="33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/>
      <protection/>
    </xf>
    <xf numFmtId="0" fontId="7" fillId="0" borderId="0" xfId="57" applyFont="1">
      <alignment/>
      <protection/>
    </xf>
    <xf numFmtId="210" fontId="7" fillId="33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7" fillId="0" borderId="0" xfId="57" applyFont="1" applyAlignment="1">
      <alignment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NumberFormat="1" applyFont="1" applyFill="1" applyBorder="1" applyAlignment="1">
      <alignment horizontal="center" vertical="center" wrapText="1"/>
      <protection/>
    </xf>
    <xf numFmtId="221" fontId="7" fillId="33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0" fontId="5" fillId="0" borderId="10" xfId="57" applyFont="1" applyBorder="1" applyAlignment="1">
      <alignment horizontal="center"/>
      <protection/>
    </xf>
    <xf numFmtId="210" fontId="5" fillId="0" borderId="10" xfId="57" applyNumberFormat="1" applyFont="1" applyBorder="1" applyAlignment="1">
      <alignment horizontal="center"/>
      <protection/>
    </xf>
    <xf numFmtId="3" fontId="8" fillId="33" borderId="10" xfId="57" applyNumberFormat="1" applyFont="1" applyFill="1" applyBorder="1" applyAlignment="1">
      <alignment horizontal="center" vertical="center" wrapText="1"/>
      <protection/>
    </xf>
    <xf numFmtId="1" fontId="5" fillId="0" borderId="0" xfId="57" applyNumberFormat="1" applyFont="1" applyBorder="1">
      <alignment/>
      <protection/>
    </xf>
    <xf numFmtId="0" fontId="5" fillId="0" borderId="0" xfId="57" applyFont="1" applyBorder="1">
      <alignment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210" fontId="8" fillId="33" borderId="10" xfId="57" applyNumberFormat="1" applyFont="1" applyFill="1" applyBorder="1" applyAlignment="1">
      <alignment horizontal="center" vertical="center" wrapText="1"/>
      <protection/>
    </xf>
    <xf numFmtId="210" fontId="8" fillId="33" borderId="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Border="1" applyAlignment="1">
      <alignment vertical="center" wrapText="1"/>
      <protection/>
    </xf>
    <xf numFmtId="1" fontId="8" fillId="33" borderId="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49" fontId="7" fillId="33" borderId="10" xfId="57" applyNumberFormat="1" applyFont="1" applyFill="1" applyBorder="1" applyAlignment="1">
      <alignment horizontal="center" vertical="center"/>
      <protection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Border="1">
      <alignment/>
      <protection/>
    </xf>
    <xf numFmtId="1" fontId="7" fillId="0" borderId="0" xfId="57" applyNumberFormat="1" applyFont="1" applyBorder="1" applyAlignment="1">
      <alignment/>
      <protection/>
    </xf>
    <xf numFmtId="1" fontId="7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210" fontId="7" fillId="33" borderId="14" xfId="57" applyNumberFormat="1" applyFont="1" applyFill="1" applyBorder="1" applyAlignment="1">
      <alignment horizontal="center" vertical="center" wrapText="1"/>
      <protection/>
    </xf>
    <xf numFmtId="210" fontId="7" fillId="33" borderId="15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 wrapText="1"/>
      <protection/>
    </xf>
    <xf numFmtId="221" fontId="8" fillId="33" borderId="10" xfId="57" applyNumberFormat="1" applyFont="1" applyFill="1" applyBorder="1" applyAlignment="1">
      <alignment horizontal="center" vertical="center" wrapText="1"/>
      <protection/>
    </xf>
    <xf numFmtId="0" fontId="8" fillId="33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3" fontId="8" fillId="0" borderId="10" xfId="57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0"/>
  <sheetViews>
    <sheetView tabSelected="1" zoomScalePageLayoutView="0" workbookViewId="0" topLeftCell="A40">
      <selection activeCell="AO8" sqref="AO8"/>
    </sheetView>
  </sheetViews>
  <sheetFormatPr defaultColWidth="9.140625" defaultRowHeight="12.75"/>
  <cols>
    <col min="1" max="1" width="4.28125" style="1" customWidth="1"/>
    <col min="2" max="2" width="45.421875" style="1" customWidth="1"/>
    <col min="3" max="3" width="10.421875" style="19" customWidth="1"/>
    <col min="4" max="4" width="8.421875" style="19" customWidth="1"/>
    <col min="5" max="5" width="8.28125" style="19" customWidth="1"/>
    <col min="6" max="6" width="9.00390625" style="20" customWidth="1"/>
    <col min="7" max="7" width="10.57421875" style="21" customWidth="1"/>
    <col min="8" max="8" width="8.7109375" style="6" hidden="1" customWidth="1"/>
    <col min="9" max="9" width="11.140625" style="6" hidden="1" customWidth="1"/>
    <col min="10" max="10" width="0.13671875" style="6" hidden="1" customWidth="1"/>
    <col min="11" max="11" width="12.140625" style="6" hidden="1" customWidth="1"/>
    <col min="12" max="12" width="0.13671875" style="6" hidden="1" customWidth="1"/>
    <col min="13" max="13" width="8.7109375" style="6" hidden="1" customWidth="1"/>
    <col min="14" max="14" width="13.421875" style="6" hidden="1" customWidth="1"/>
    <col min="15" max="15" width="11.7109375" style="6" hidden="1" customWidth="1"/>
    <col min="16" max="16" width="11.140625" style="6" hidden="1" customWidth="1"/>
    <col min="17" max="17" width="10.421875" style="6" hidden="1" customWidth="1"/>
    <col min="18" max="18" width="12.140625" style="6" hidden="1" customWidth="1"/>
    <col min="19" max="19" width="12.57421875" style="6" hidden="1" customWidth="1"/>
    <col min="20" max="20" width="12.7109375" style="1" hidden="1" customWidth="1"/>
    <col min="21" max="21" width="13.140625" style="1" hidden="1" customWidth="1"/>
    <col min="22" max="22" width="0.13671875" style="1" hidden="1" customWidth="1"/>
    <col min="23" max="23" width="12.8515625" style="1" hidden="1" customWidth="1"/>
    <col min="24" max="24" width="1.57421875" style="1" hidden="1" customWidth="1"/>
    <col min="25" max="25" width="2.421875" style="1" hidden="1" customWidth="1"/>
    <col min="26" max="26" width="15.421875" style="1" hidden="1" customWidth="1"/>
    <col min="27" max="27" width="4.8515625" style="1" hidden="1" customWidth="1"/>
    <col min="28" max="28" width="9.00390625" style="1" hidden="1" customWidth="1"/>
    <col min="29" max="29" width="8.00390625" style="1" hidden="1" customWidth="1"/>
    <col min="30" max="30" width="11.00390625" style="1" hidden="1" customWidth="1"/>
    <col min="31" max="31" width="7.7109375" style="1" hidden="1" customWidth="1"/>
    <col min="32" max="32" width="13.421875" style="6" hidden="1" customWidth="1"/>
    <col min="33" max="33" width="13.28125" style="1" hidden="1" customWidth="1"/>
    <col min="34" max="34" width="12.00390625" style="1" hidden="1" customWidth="1"/>
    <col min="35" max="35" width="11.00390625" style="1" hidden="1" customWidth="1"/>
    <col min="36" max="36" width="13.57421875" style="1" hidden="1" customWidth="1"/>
    <col min="37" max="37" width="11.00390625" style="1" hidden="1" customWidth="1"/>
    <col min="38" max="38" width="11.00390625" style="1" bestFit="1" customWidth="1"/>
    <col min="39" max="39" width="9.140625" style="1" customWidth="1"/>
    <col min="40" max="40" width="18.7109375" style="1" customWidth="1"/>
    <col min="41" max="41" width="22.421875" style="1" customWidth="1"/>
    <col min="42" max="42" width="9.140625" style="1" customWidth="1"/>
    <col min="43" max="43" width="12.140625" style="1" customWidth="1"/>
    <col min="44" max="16384" width="9.140625" style="1" customWidth="1"/>
  </cols>
  <sheetData>
    <row r="1" spans="4:7" ht="63.75" customHeight="1">
      <c r="D1" s="61" t="s">
        <v>84</v>
      </c>
      <c r="E1" s="61"/>
      <c r="F1" s="61"/>
      <c r="G1" s="61"/>
    </row>
    <row r="2" spans="1:7" ht="18.75" customHeight="1">
      <c r="A2" s="58" t="s">
        <v>20</v>
      </c>
      <c r="B2" s="58"/>
      <c r="C2" s="58"/>
      <c r="D2" s="58"/>
      <c r="E2" s="58"/>
      <c r="F2" s="58"/>
      <c r="G2" s="58"/>
    </row>
    <row r="3" spans="1:7" ht="16.5">
      <c r="A3" s="57" t="s">
        <v>93</v>
      </c>
      <c r="B3" s="57"/>
      <c r="C3" s="57"/>
      <c r="D3" s="57"/>
      <c r="E3" s="57"/>
      <c r="F3" s="57"/>
      <c r="G3" s="57"/>
    </row>
    <row r="4" spans="1:7" ht="16.5">
      <c r="A4" s="57"/>
      <c r="B4" s="57"/>
      <c r="C4" s="57"/>
      <c r="D4" s="57"/>
      <c r="E4" s="57"/>
      <c r="F4" s="57"/>
      <c r="G4" s="57"/>
    </row>
    <row r="6" spans="1:34" s="31" customFormat="1" ht="49.5" customHeight="1">
      <c r="A6" s="50" t="s">
        <v>10</v>
      </c>
      <c r="B6" s="23" t="s">
        <v>17</v>
      </c>
      <c r="C6" s="22" t="s">
        <v>23</v>
      </c>
      <c r="D6" s="22" t="s">
        <v>21</v>
      </c>
      <c r="E6" s="22" t="s">
        <v>29</v>
      </c>
      <c r="F6" s="24" t="s">
        <v>18</v>
      </c>
      <c r="G6" s="29" t="s">
        <v>30</v>
      </c>
      <c r="H6" s="59" t="s">
        <v>1</v>
      </c>
      <c r="I6" s="60"/>
      <c r="J6" s="26"/>
      <c r="K6" s="26"/>
      <c r="L6" s="27" t="s">
        <v>5</v>
      </c>
      <c r="M6" s="28" t="s">
        <v>6</v>
      </c>
      <c r="N6" s="29" t="s">
        <v>11</v>
      </c>
      <c r="O6" s="29" t="s">
        <v>8</v>
      </c>
      <c r="P6" s="29" t="s">
        <v>7</v>
      </c>
      <c r="Q6" s="29" t="s">
        <v>2</v>
      </c>
      <c r="R6" s="29" t="s">
        <v>0</v>
      </c>
      <c r="S6" s="29" t="s">
        <v>9</v>
      </c>
      <c r="T6" s="29" t="s">
        <v>3</v>
      </c>
      <c r="U6" s="29" t="s">
        <v>4</v>
      </c>
      <c r="V6" s="30"/>
      <c r="W6" s="26"/>
      <c r="X6" s="26"/>
      <c r="Y6" s="26"/>
      <c r="Z6" s="26"/>
      <c r="AA6" s="26"/>
      <c r="AF6" s="29" t="s">
        <v>12</v>
      </c>
      <c r="AG6" s="29" t="s">
        <v>13</v>
      </c>
      <c r="AH6" s="29" t="s">
        <v>14</v>
      </c>
    </row>
    <row r="7" spans="1:34" s="55" customFormat="1" ht="19.5" customHeight="1">
      <c r="A7" s="25" t="s">
        <v>83</v>
      </c>
      <c r="B7" s="25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7"/>
      <c r="I7" s="27"/>
      <c r="J7" s="54"/>
      <c r="K7" s="54"/>
      <c r="L7" s="27"/>
      <c r="M7" s="27"/>
      <c r="N7" s="27"/>
      <c r="O7" s="27"/>
      <c r="P7" s="27"/>
      <c r="Q7" s="27"/>
      <c r="R7" s="27"/>
      <c r="S7" s="27"/>
      <c r="T7" s="27"/>
      <c r="U7" s="27"/>
      <c r="V7" s="54"/>
      <c r="W7" s="54"/>
      <c r="X7" s="54"/>
      <c r="Y7" s="54"/>
      <c r="Z7" s="54"/>
      <c r="AA7" s="54"/>
      <c r="AF7" s="27"/>
      <c r="AG7" s="27"/>
      <c r="AH7" s="27"/>
    </row>
    <row r="8" spans="1:34" s="49" customFormat="1" ht="35.25" customHeight="1">
      <c r="A8" s="51">
        <v>1</v>
      </c>
      <c r="B8" s="44" t="s">
        <v>24</v>
      </c>
      <c r="C8" s="44"/>
      <c r="D8" s="44"/>
      <c r="E8" s="44"/>
      <c r="F8" s="45"/>
      <c r="G8" s="41">
        <f>+G9+G10+G11+G12</f>
        <v>1572755</v>
      </c>
      <c r="H8" s="46"/>
      <c r="I8" s="46"/>
      <c r="J8" s="47"/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  <c r="V8" s="47"/>
      <c r="W8" s="47"/>
      <c r="X8" s="47"/>
      <c r="Y8" s="47"/>
      <c r="Z8" s="47"/>
      <c r="AA8" s="47"/>
      <c r="AF8" s="48"/>
      <c r="AG8" s="48"/>
      <c r="AH8" s="48"/>
    </row>
    <row r="9" spans="1:34" s="34" customFormat="1" ht="24" customHeight="1">
      <c r="A9" s="52" t="s">
        <v>39</v>
      </c>
      <c r="B9" s="22" t="s">
        <v>25</v>
      </c>
      <c r="C9" s="22">
        <v>2019</v>
      </c>
      <c r="D9" s="22" t="s">
        <v>22</v>
      </c>
      <c r="E9" s="35">
        <v>12078</v>
      </c>
      <c r="F9" s="36">
        <v>64</v>
      </c>
      <c r="G9" s="35">
        <f>+E9*F9</f>
        <v>772992</v>
      </c>
      <c r="H9" s="32"/>
      <c r="I9" s="32"/>
      <c r="J9" s="33"/>
      <c r="K9" s="33"/>
      <c r="L9" s="27"/>
      <c r="M9" s="27"/>
      <c r="N9" s="27"/>
      <c r="O9" s="27"/>
      <c r="P9" s="27"/>
      <c r="Q9" s="27"/>
      <c r="R9" s="27"/>
      <c r="S9" s="27"/>
      <c r="T9" s="27"/>
      <c r="U9" s="27"/>
      <c r="V9" s="33"/>
      <c r="W9" s="33"/>
      <c r="X9" s="33"/>
      <c r="Y9" s="33"/>
      <c r="Z9" s="33"/>
      <c r="AA9" s="33"/>
      <c r="AF9" s="27"/>
      <c r="AG9" s="27"/>
      <c r="AH9" s="27"/>
    </row>
    <row r="10" spans="1:34" s="34" customFormat="1" ht="24" customHeight="1">
      <c r="A10" s="52" t="s">
        <v>40</v>
      </c>
      <c r="B10" s="22" t="s">
        <v>26</v>
      </c>
      <c r="C10" s="22">
        <v>2019</v>
      </c>
      <c r="D10" s="22" t="s">
        <v>22</v>
      </c>
      <c r="E10" s="35">
        <v>3497</v>
      </c>
      <c r="F10" s="36">
        <v>64</v>
      </c>
      <c r="G10" s="35">
        <f>+E10*F10</f>
        <v>223808</v>
      </c>
      <c r="H10" s="32"/>
      <c r="I10" s="32"/>
      <c r="J10" s="33"/>
      <c r="K10" s="3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3"/>
      <c r="W10" s="33"/>
      <c r="X10" s="33"/>
      <c r="Y10" s="33"/>
      <c r="Z10" s="33"/>
      <c r="AA10" s="33"/>
      <c r="AF10" s="27"/>
      <c r="AG10" s="27"/>
      <c r="AH10" s="27"/>
    </row>
    <row r="11" spans="1:34" s="34" customFormat="1" ht="24" customHeight="1">
      <c r="A11" s="52" t="s">
        <v>41</v>
      </c>
      <c r="B11" s="22" t="s">
        <v>27</v>
      </c>
      <c r="C11" s="22">
        <v>2019</v>
      </c>
      <c r="D11" s="22" t="s">
        <v>22</v>
      </c>
      <c r="E11" s="35">
        <v>33300</v>
      </c>
      <c r="F11" s="36">
        <v>14</v>
      </c>
      <c r="G11" s="35">
        <f>+E11*F11</f>
        <v>466200</v>
      </c>
      <c r="H11" s="32"/>
      <c r="I11" s="32"/>
      <c r="J11" s="33"/>
      <c r="K11" s="3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3"/>
      <c r="W11" s="33"/>
      <c r="X11" s="33"/>
      <c r="Y11" s="33"/>
      <c r="Z11" s="33"/>
      <c r="AA11" s="33"/>
      <c r="AF11" s="27"/>
      <c r="AG11" s="27"/>
      <c r="AH11" s="27"/>
    </row>
    <row r="12" spans="1:34" s="34" customFormat="1" ht="24" customHeight="1">
      <c r="A12" s="52" t="s">
        <v>42</v>
      </c>
      <c r="B12" s="22" t="s">
        <v>28</v>
      </c>
      <c r="C12" s="22">
        <v>2019</v>
      </c>
      <c r="D12" s="22" t="s">
        <v>22</v>
      </c>
      <c r="E12" s="37">
        <v>6097.5</v>
      </c>
      <c r="F12" s="36">
        <v>18</v>
      </c>
      <c r="G12" s="35">
        <f>+E12*F12</f>
        <v>109755</v>
      </c>
      <c r="H12" s="32"/>
      <c r="I12" s="32"/>
      <c r="J12" s="33"/>
      <c r="K12" s="3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3"/>
      <c r="W12" s="33"/>
      <c r="X12" s="33"/>
      <c r="Y12" s="33"/>
      <c r="Z12" s="33"/>
      <c r="AA12" s="33"/>
      <c r="AF12" s="27"/>
      <c r="AG12" s="27"/>
      <c r="AH12" s="27"/>
    </row>
    <row r="13" spans="1:34" s="49" customFormat="1" ht="42" customHeight="1">
      <c r="A13" s="51" t="s">
        <v>43</v>
      </c>
      <c r="B13" s="44" t="s">
        <v>31</v>
      </c>
      <c r="C13" s="44"/>
      <c r="D13" s="44"/>
      <c r="E13" s="44"/>
      <c r="F13" s="45"/>
      <c r="G13" s="41">
        <f>+G14+G15+G16+G17</f>
        <v>715830</v>
      </c>
      <c r="H13" s="46"/>
      <c r="I13" s="46"/>
      <c r="J13" s="47"/>
      <c r="K13" s="4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7"/>
      <c r="W13" s="47"/>
      <c r="X13" s="47"/>
      <c r="Y13" s="47"/>
      <c r="Z13" s="47"/>
      <c r="AA13" s="47"/>
      <c r="AF13" s="48"/>
      <c r="AG13" s="48"/>
      <c r="AH13" s="48"/>
    </row>
    <row r="14" spans="1:34" s="34" customFormat="1" ht="24" customHeight="1">
      <c r="A14" s="52" t="s">
        <v>44</v>
      </c>
      <c r="B14" s="22" t="s">
        <v>25</v>
      </c>
      <c r="C14" s="22">
        <v>2019</v>
      </c>
      <c r="D14" s="22" t="s">
        <v>22</v>
      </c>
      <c r="E14" s="35">
        <v>12078</v>
      </c>
      <c r="F14" s="36">
        <v>30</v>
      </c>
      <c r="G14" s="35">
        <f>+E14*F14</f>
        <v>362340</v>
      </c>
      <c r="H14" s="32"/>
      <c r="I14" s="32"/>
      <c r="J14" s="33"/>
      <c r="K14" s="3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3"/>
      <c r="W14" s="33"/>
      <c r="X14" s="33"/>
      <c r="Y14" s="33"/>
      <c r="Z14" s="33"/>
      <c r="AA14" s="33"/>
      <c r="AF14" s="27"/>
      <c r="AG14" s="27"/>
      <c r="AH14" s="27"/>
    </row>
    <row r="15" spans="1:34" s="34" customFormat="1" ht="24" customHeight="1">
      <c r="A15" s="52" t="s">
        <v>45</v>
      </c>
      <c r="B15" s="22" t="s">
        <v>26</v>
      </c>
      <c r="C15" s="22">
        <v>2019</v>
      </c>
      <c r="D15" s="22" t="s">
        <v>22</v>
      </c>
      <c r="E15" s="35">
        <v>3497</v>
      </c>
      <c r="F15" s="36">
        <v>30</v>
      </c>
      <c r="G15" s="35">
        <f>+E15*F15</f>
        <v>104910</v>
      </c>
      <c r="H15" s="32"/>
      <c r="I15" s="32"/>
      <c r="J15" s="33"/>
      <c r="K15" s="3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3"/>
      <c r="W15" s="33"/>
      <c r="X15" s="33"/>
      <c r="Y15" s="33"/>
      <c r="Z15" s="33"/>
      <c r="AA15" s="33"/>
      <c r="AF15" s="27"/>
      <c r="AG15" s="27"/>
      <c r="AH15" s="27"/>
    </row>
    <row r="16" spans="1:34" s="34" customFormat="1" ht="24" customHeight="1">
      <c r="A16" s="52" t="s">
        <v>46</v>
      </c>
      <c r="B16" s="22" t="s">
        <v>27</v>
      </c>
      <c r="C16" s="22">
        <v>2019</v>
      </c>
      <c r="D16" s="22" t="s">
        <v>22</v>
      </c>
      <c r="E16" s="35">
        <v>33300</v>
      </c>
      <c r="F16" s="36">
        <v>6</v>
      </c>
      <c r="G16" s="35">
        <f>+E16*F16</f>
        <v>199800</v>
      </c>
      <c r="H16" s="32"/>
      <c r="I16" s="32"/>
      <c r="J16" s="33"/>
      <c r="K16" s="3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3"/>
      <c r="W16" s="33"/>
      <c r="X16" s="33"/>
      <c r="Y16" s="33"/>
      <c r="Z16" s="33"/>
      <c r="AA16" s="33"/>
      <c r="AF16" s="27"/>
      <c r="AG16" s="27"/>
      <c r="AH16" s="27"/>
    </row>
    <row r="17" spans="1:34" s="34" customFormat="1" ht="24" customHeight="1">
      <c r="A17" s="52" t="s">
        <v>47</v>
      </c>
      <c r="B17" s="22" t="s">
        <v>28</v>
      </c>
      <c r="C17" s="22">
        <v>2019</v>
      </c>
      <c r="D17" s="22" t="s">
        <v>22</v>
      </c>
      <c r="E17" s="37">
        <v>6097.5</v>
      </c>
      <c r="F17" s="36">
        <v>8</v>
      </c>
      <c r="G17" s="35">
        <f>+E17*F17</f>
        <v>48780</v>
      </c>
      <c r="H17" s="32"/>
      <c r="I17" s="32"/>
      <c r="J17" s="33"/>
      <c r="K17" s="3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3"/>
      <c r="W17" s="33"/>
      <c r="X17" s="33"/>
      <c r="Y17" s="33"/>
      <c r="Z17" s="33"/>
      <c r="AA17" s="33"/>
      <c r="AF17" s="27"/>
      <c r="AG17" s="27"/>
      <c r="AH17" s="27"/>
    </row>
    <row r="18" spans="1:34" s="49" customFormat="1" ht="42" customHeight="1">
      <c r="A18" s="51" t="s">
        <v>48</v>
      </c>
      <c r="B18" s="44" t="s">
        <v>32</v>
      </c>
      <c r="C18" s="44"/>
      <c r="D18" s="44"/>
      <c r="E18" s="44"/>
      <c r="F18" s="45"/>
      <c r="G18" s="41">
        <f>+G19+G20+G21+G22</f>
        <v>1610899</v>
      </c>
      <c r="H18" s="46"/>
      <c r="I18" s="46"/>
      <c r="J18" s="47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7"/>
      <c r="W18" s="47"/>
      <c r="X18" s="47"/>
      <c r="Y18" s="47"/>
      <c r="Z18" s="47"/>
      <c r="AA18" s="47"/>
      <c r="AF18" s="48"/>
      <c r="AG18" s="48"/>
      <c r="AH18" s="48"/>
    </row>
    <row r="19" spans="1:34" s="34" customFormat="1" ht="24" customHeight="1">
      <c r="A19" s="52" t="s">
        <v>49</v>
      </c>
      <c r="B19" s="22" t="s">
        <v>25</v>
      </c>
      <c r="C19" s="22">
        <v>2019</v>
      </c>
      <c r="D19" s="22" t="s">
        <v>22</v>
      </c>
      <c r="E19" s="35">
        <v>12078</v>
      </c>
      <c r="F19" s="36">
        <v>66</v>
      </c>
      <c r="G19" s="35">
        <f>+E19*F19</f>
        <v>797148</v>
      </c>
      <c r="H19" s="32"/>
      <c r="I19" s="32"/>
      <c r="J19" s="33"/>
      <c r="K19" s="3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3"/>
      <c r="W19" s="33"/>
      <c r="X19" s="33"/>
      <c r="Y19" s="33"/>
      <c r="Z19" s="33"/>
      <c r="AA19" s="33"/>
      <c r="AF19" s="27"/>
      <c r="AG19" s="27"/>
      <c r="AH19" s="27"/>
    </row>
    <row r="20" spans="1:34" s="34" customFormat="1" ht="24" customHeight="1">
      <c r="A20" s="52" t="s">
        <v>50</v>
      </c>
      <c r="B20" s="22" t="s">
        <v>26</v>
      </c>
      <c r="C20" s="22">
        <v>2019</v>
      </c>
      <c r="D20" s="22" t="s">
        <v>22</v>
      </c>
      <c r="E20" s="35">
        <v>3497</v>
      </c>
      <c r="F20" s="36">
        <v>68</v>
      </c>
      <c r="G20" s="35">
        <f>+E20*F20</f>
        <v>237796</v>
      </c>
      <c r="H20" s="32"/>
      <c r="I20" s="32"/>
      <c r="J20" s="33"/>
      <c r="K20" s="3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3"/>
      <c r="W20" s="33"/>
      <c r="X20" s="33"/>
      <c r="Y20" s="33"/>
      <c r="Z20" s="33"/>
      <c r="AA20" s="33"/>
      <c r="AF20" s="27"/>
      <c r="AG20" s="27"/>
      <c r="AH20" s="27"/>
    </row>
    <row r="21" spans="1:34" s="34" customFormat="1" ht="24" customHeight="1">
      <c r="A21" s="52" t="s">
        <v>51</v>
      </c>
      <c r="B21" s="22" t="s">
        <v>27</v>
      </c>
      <c r="C21" s="22">
        <v>2019</v>
      </c>
      <c r="D21" s="22" t="s">
        <v>22</v>
      </c>
      <c r="E21" s="35">
        <v>33300</v>
      </c>
      <c r="F21" s="36">
        <v>14</v>
      </c>
      <c r="G21" s="35">
        <f>+E21*F21</f>
        <v>466200</v>
      </c>
      <c r="H21" s="32"/>
      <c r="I21" s="32"/>
      <c r="J21" s="33"/>
      <c r="K21" s="3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3"/>
      <c r="W21" s="33"/>
      <c r="X21" s="33"/>
      <c r="Y21" s="33"/>
      <c r="Z21" s="33"/>
      <c r="AA21" s="33"/>
      <c r="AF21" s="27"/>
      <c r="AG21" s="27"/>
      <c r="AH21" s="27"/>
    </row>
    <row r="22" spans="1:34" s="34" customFormat="1" ht="24" customHeight="1">
      <c r="A22" s="52" t="s">
        <v>52</v>
      </c>
      <c r="B22" s="22" t="s">
        <v>28</v>
      </c>
      <c r="C22" s="22">
        <v>2019</v>
      </c>
      <c r="D22" s="22" t="s">
        <v>22</v>
      </c>
      <c r="E22" s="37">
        <v>6097.5</v>
      </c>
      <c r="F22" s="36">
        <v>18</v>
      </c>
      <c r="G22" s="35">
        <f>+E22*F22</f>
        <v>109755</v>
      </c>
      <c r="H22" s="32"/>
      <c r="I22" s="32"/>
      <c r="J22" s="33"/>
      <c r="K22" s="3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3"/>
      <c r="W22" s="33"/>
      <c r="X22" s="33"/>
      <c r="Y22" s="33"/>
      <c r="Z22" s="33"/>
      <c r="AA22" s="33"/>
      <c r="AF22" s="27"/>
      <c r="AG22" s="27"/>
      <c r="AH22" s="27"/>
    </row>
    <row r="23" spans="1:34" s="49" customFormat="1" ht="42" customHeight="1">
      <c r="A23" s="51" t="s">
        <v>53</v>
      </c>
      <c r="B23" s="44" t="s">
        <v>33</v>
      </c>
      <c r="C23" s="44"/>
      <c r="D23" s="44"/>
      <c r="E23" s="44"/>
      <c r="F23" s="45"/>
      <c r="G23" s="41">
        <f>+G24+G25+G26+G27</f>
        <v>1666205</v>
      </c>
      <c r="H23" s="46"/>
      <c r="I23" s="46"/>
      <c r="J23" s="47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7"/>
      <c r="W23" s="47"/>
      <c r="X23" s="47"/>
      <c r="Y23" s="47"/>
      <c r="Z23" s="47"/>
      <c r="AA23" s="47"/>
      <c r="AF23" s="48"/>
      <c r="AG23" s="48"/>
      <c r="AH23" s="48"/>
    </row>
    <row r="24" spans="1:34" s="34" customFormat="1" ht="24" customHeight="1">
      <c r="A24" s="52" t="s">
        <v>54</v>
      </c>
      <c r="B24" s="22" t="s">
        <v>25</v>
      </c>
      <c r="C24" s="22">
        <v>2019</v>
      </c>
      <c r="D24" s="22" t="s">
        <v>22</v>
      </c>
      <c r="E24" s="35">
        <v>12078</v>
      </c>
      <c r="F24" s="36">
        <v>70</v>
      </c>
      <c r="G24" s="35">
        <f>+E24*F24</f>
        <v>845460</v>
      </c>
      <c r="H24" s="32"/>
      <c r="I24" s="32"/>
      <c r="J24" s="33"/>
      <c r="K24" s="3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3"/>
      <c r="W24" s="33"/>
      <c r="X24" s="33"/>
      <c r="Y24" s="33"/>
      <c r="Z24" s="33"/>
      <c r="AA24" s="33"/>
      <c r="AF24" s="27"/>
      <c r="AG24" s="27"/>
      <c r="AH24" s="27"/>
    </row>
    <row r="25" spans="1:34" s="34" customFormat="1" ht="24" customHeight="1">
      <c r="A25" s="52" t="s">
        <v>55</v>
      </c>
      <c r="B25" s="22" t="s">
        <v>26</v>
      </c>
      <c r="C25" s="22">
        <v>2019</v>
      </c>
      <c r="D25" s="22" t="s">
        <v>22</v>
      </c>
      <c r="E25" s="35">
        <v>3497</v>
      </c>
      <c r="F25" s="36">
        <v>70</v>
      </c>
      <c r="G25" s="35">
        <f>+E25*F25</f>
        <v>244790</v>
      </c>
      <c r="H25" s="32"/>
      <c r="I25" s="32"/>
      <c r="J25" s="33"/>
      <c r="K25" s="3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3"/>
      <c r="W25" s="33"/>
      <c r="X25" s="33"/>
      <c r="Y25" s="33"/>
      <c r="Z25" s="33"/>
      <c r="AA25" s="33"/>
      <c r="AF25" s="27"/>
      <c r="AG25" s="27"/>
      <c r="AH25" s="27"/>
    </row>
    <row r="26" spans="1:34" s="34" customFormat="1" ht="24" customHeight="1">
      <c r="A26" s="52" t="s">
        <v>56</v>
      </c>
      <c r="B26" s="22" t="s">
        <v>27</v>
      </c>
      <c r="C26" s="22">
        <v>2019</v>
      </c>
      <c r="D26" s="22" t="s">
        <v>22</v>
      </c>
      <c r="E26" s="35">
        <v>33300</v>
      </c>
      <c r="F26" s="36">
        <v>14</v>
      </c>
      <c r="G26" s="35">
        <f>+E26*F26</f>
        <v>466200</v>
      </c>
      <c r="H26" s="32"/>
      <c r="I26" s="32"/>
      <c r="J26" s="33"/>
      <c r="K26" s="3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3"/>
      <c r="W26" s="33"/>
      <c r="X26" s="33"/>
      <c r="Y26" s="33"/>
      <c r="Z26" s="33"/>
      <c r="AA26" s="33"/>
      <c r="AF26" s="27"/>
      <c r="AG26" s="27"/>
      <c r="AH26" s="27"/>
    </row>
    <row r="27" spans="1:34" s="34" customFormat="1" ht="24" customHeight="1">
      <c r="A27" s="52" t="s">
        <v>57</v>
      </c>
      <c r="B27" s="22" t="s">
        <v>28</v>
      </c>
      <c r="C27" s="22">
        <v>2019</v>
      </c>
      <c r="D27" s="22" t="s">
        <v>22</v>
      </c>
      <c r="E27" s="37">
        <v>6097.5</v>
      </c>
      <c r="F27" s="36">
        <v>18</v>
      </c>
      <c r="G27" s="35">
        <f>+E27*F27</f>
        <v>109755</v>
      </c>
      <c r="H27" s="32"/>
      <c r="I27" s="32"/>
      <c r="J27" s="33"/>
      <c r="K27" s="3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3"/>
      <c r="W27" s="33"/>
      <c r="X27" s="33"/>
      <c r="Y27" s="33"/>
      <c r="Z27" s="33"/>
      <c r="AA27" s="33"/>
      <c r="AF27" s="27"/>
      <c r="AG27" s="27"/>
      <c r="AH27" s="27"/>
    </row>
    <row r="28" spans="1:34" s="49" customFormat="1" ht="42" customHeight="1">
      <c r="A28" s="51" t="s">
        <v>58</v>
      </c>
      <c r="B28" s="44" t="s">
        <v>34</v>
      </c>
      <c r="C28" s="44"/>
      <c r="D28" s="44"/>
      <c r="E28" s="44"/>
      <c r="F28" s="45"/>
      <c r="G28" s="41">
        <f>+G29+G30+G31+G32</f>
        <v>2305957.5</v>
      </c>
      <c r="H28" s="46"/>
      <c r="I28" s="46"/>
      <c r="J28" s="47"/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7"/>
      <c r="W28" s="47"/>
      <c r="X28" s="47"/>
      <c r="Y28" s="47"/>
      <c r="Z28" s="47"/>
      <c r="AA28" s="47"/>
      <c r="AF28" s="48"/>
      <c r="AG28" s="48"/>
      <c r="AH28" s="48"/>
    </row>
    <row r="29" spans="1:34" s="34" customFormat="1" ht="24" customHeight="1">
      <c r="A29" s="52" t="s">
        <v>59</v>
      </c>
      <c r="B29" s="22" t="s">
        <v>25</v>
      </c>
      <c r="C29" s="22">
        <v>2019</v>
      </c>
      <c r="D29" s="22" t="s">
        <v>22</v>
      </c>
      <c r="E29" s="35">
        <v>12078</v>
      </c>
      <c r="F29" s="36">
        <v>99</v>
      </c>
      <c r="G29" s="35">
        <f>+E29*F29</f>
        <v>1195722</v>
      </c>
      <c r="H29" s="32"/>
      <c r="I29" s="32"/>
      <c r="J29" s="33"/>
      <c r="K29" s="3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3"/>
      <c r="W29" s="33"/>
      <c r="X29" s="33"/>
      <c r="Y29" s="33"/>
      <c r="Z29" s="33"/>
      <c r="AA29" s="33"/>
      <c r="AF29" s="27"/>
      <c r="AG29" s="27"/>
      <c r="AH29" s="27"/>
    </row>
    <row r="30" spans="1:34" s="34" customFormat="1" ht="24" customHeight="1">
      <c r="A30" s="52" t="s">
        <v>60</v>
      </c>
      <c r="B30" s="22" t="s">
        <v>26</v>
      </c>
      <c r="C30" s="22">
        <v>2019</v>
      </c>
      <c r="D30" s="22" t="s">
        <v>22</v>
      </c>
      <c r="E30" s="35">
        <v>3497</v>
      </c>
      <c r="F30" s="36">
        <v>99</v>
      </c>
      <c r="G30" s="35">
        <f>+E30*F30</f>
        <v>346203</v>
      </c>
      <c r="H30" s="32"/>
      <c r="I30" s="32"/>
      <c r="J30" s="33"/>
      <c r="K30" s="3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3"/>
      <c r="W30" s="33"/>
      <c r="X30" s="33"/>
      <c r="Y30" s="33"/>
      <c r="Z30" s="33"/>
      <c r="AA30" s="33"/>
      <c r="AF30" s="27"/>
      <c r="AG30" s="27"/>
      <c r="AH30" s="27"/>
    </row>
    <row r="31" spans="1:34" s="34" customFormat="1" ht="24" customHeight="1">
      <c r="A31" s="52" t="s">
        <v>61</v>
      </c>
      <c r="B31" s="22" t="s">
        <v>27</v>
      </c>
      <c r="C31" s="22">
        <v>2019</v>
      </c>
      <c r="D31" s="22" t="s">
        <v>22</v>
      </c>
      <c r="E31" s="35">
        <v>33300</v>
      </c>
      <c r="F31" s="36">
        <v>18</v>
      </c>
      <c r="G31" s="35">
        <f>+E31*F31</f>
        <v>599400</v>
      </c>
      <c r="H31" s="32"/>
      <c r="I31" s="32"/>
      <c r="J31" s="33"/>
      <c r="K31" s="3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3"/>
      <c r="W31" s="33"/>
      <c r="X31" s="33"/>
      <c r="Y31" s="33"/>
      <c r="Z31" s="33"/>
      <c r="AA31" s="33"/>
      <c r="AF31" s="27"/>
      <c r="AG31" s="27"/>
      <c r="AH31" s="27"/>
    </row>
    <row r="32" spans="1:34" s="34" customFormat="1" ht="24" customHeight="1">
      <c r="A32" s="52" t="s">
        <v>62</v>
      </c>
      <c r="B32" s="22" t="s">
        <v>28</v>
      </c>
      <c r="C32" s="22">
        <v>2019</v>
      </c>
      <c r="D32" s="22" t="s">
        <v>22</v>
      </c>
      <c r="E32" s="37">
        <v>6097.5</v>
      </c>
      <c r="F32" s="36">
        <v>27</v>
      </c>
      <c r="G32" s="35">
        <f>+E32*F32</f>
        <v>164632.5</v>
      </c>
      <c r="H32" s="32"/>
      <c r="I32" s="32"/>
      <c r="J32" s="33"/>
      <c r="K32" s="3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3"/>
      <c r="W32" s="33"/>
      <c r="X32" s="33"/>
      <c r="Y32" s="33"/>
      <c r="Z32" s="33"/>
      <c r="AA32" s="33"/>
      <c r="AF32" s="27"/>
      <c r="AG32" s="27"/>
      <c r="AH32" s="27"/>
    </row>
    <row r="33" spans="1:34" s="49" customFormat="1" ht="42" customHeight="1">
      <c r="A33" s="51" t="s">
        <v>63</v>
      </c>
      <c r="B33" s="44" t="s">
        <v>35</v>
      </c>
      <c r="C33" s="44"/>
      <c r="D33" s="44"/>
      <c r="E33" s="44"/>
      <c r="F33" s="45"/>
      <c r="G33" s="41">
        <f>+G34+G35+G36+G37</f>
        <v>1590127.5</v>
      </c>
      <c r="H33" s="46"/>
      <c r="I33" s="46"/>
      <c r="J33" s="47"/>
      <c r="K33" s="47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7"/>
      <c r="W33" s="47"/>
      <c r="X33" s="47"/>
      <c r="Y33" s="47"/>
      <c r="Z33" s="47"/>
      <c r="AA33" s="47"/>
      <c r="AF33" s="48"/>
      <c r="AG33" s="48"/>
      <c r="AH33" s="48"/>
    </row>
    <row r="34" spans="1:34" s="34" customFormat="1" ht="24" customHeight="1">
      <c r="A34" s="52" t="s">
        <v>64</v>
      </c>
      <c r="B34" s="22" t="s">
        <v>25</v>
      </c>
      <c r="C34" s="22">
        <v>2019</v>
      </c>
      <c r="D34" s="22" t="s">
        <v>22</v>
      </c>
      <c r="E34" s="35">
        <v>12078</v>
      </c>
      <c r="F34" s="36">
        <v>69</v>
      </c>
      <c r="G34" s="35">
        <f>+E34*F34</f>
        <v>833382</v>
      </c>
      <c r="H34" s="32"/>
      <c r="I34" s="32"/>
      <c r="J34" s="33"/>
      <c r="K34" s="3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3"/>
      <c r="W34" s="33"/>
      <c r="X34" s="33"/>
      <c r="Y34" s="33"/>
      <c r="Z34" s="33"/>
      <c r="AA34" s="33"/>
      <c r="AF34" s="27"/>
      <c r="AG34" s="27"/>
      <c r="AH34" s="27"/>
    </row>
    <row r="35" spans="1:34" s="34" customFormat="1" ht="24" customHeight="1">
      <c r="A35" s="52" t="s">
        <v>65</v>
      </c>
      <c r="B35" s="22" t="s">
        <v>26</v>
      </c>
      <c r="C35" s="22">
        <v>2019</v>
      </c>
      <c r="D35" s="22" t="s">
        <v>22</v>
      </c>
      <c r="E35" s="35">
        <v>3497</v>
      </c>
      <c r="F35" s="36">
        <v>69</v>
      </c>
      <c r="G35" s="35">
        <f>+E35*F35</f>
        <v>241293</v>
      </c>
      <c r="H35" s="32"/>
      <c r="I35" s="32"/>
      <c r="J35" s="33"/>
      <c r="K35" s="3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33"/>
      <c r="W35" s="33"/>
      <c r="X35" s="33"/>
      <c r="Y35" s="33"/>
      <c r="Z35" s="33"/>
      <c r="AA35" s="33"/>
      <c r="AF35" s="27"/>
      <c r="AG35" s="27"/>
      <c r="AH35" s="27"/>
    </row>
    <row r="36" spans="1:34" s="34" customFormat="1" ht="24" customHeight="1">
      <c r="A36" s="52" t="s">
        <v>66</v>
      </c>
      <c r="B36" s="22" t="s">
        <v>27</v>
      </c>
      <c r="C36" s="22">
        <v>2019</v>
      </c>
      <c r="D36" s="22" t="s">
        <v>22</v>
      </c>
      <c r="E36" s="35">
        <v>33300</v>
      </c>
      <c r="F36" s="36">
        <v>12</v>
      </c>
      <c r="G36" s="35">
        <f>+E36*F36</f>
        <v>399600</v>
      </c>
      <c r="H36" s="32"/>
      <c r="I36" s="32"/>
      <c r="J36" s="33"/>
      <c r="K36" s="3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3"/>
      <c r="W36" s="33"/>
      <c r="X36" s="33"/>
      <c r="Y36" s="33"/>
      <c r="Z36" s="33"/>
      <c r="AA36" s="33"/>
      <c r="AF36" s="27"/>
      <c r="AG36" s="27"/>
      <c r="AH36" s="27"/>
    </row>
    <row r="37" spans="1:34" s="34" customFormat="1" ht="24" customHeight="1">
      <c r="A37" s="52" t="s">
        <v>67</v>
      </c>
      <c r="B37" s="22" t="s">
        <v>28</v>
      </c>
      <c r="C37" s="22">
        <v>2019</v>
      </c>
      <c r="D37" s="22" t="s">
        <v>22</v>
      </c>
      <c r="E37" s="37">
        <v>6097.5</v>
      </c>
      <c r="F37" s="36">
        <v>19</v>
      </c>
      <c r="G37" s="35">
        <f>+E37*F37</f>
        <v>115852.5</v>
      </c>
      <c r="H37" s="32"/>
      <c r="I37" s="32"/>
      <c r="J37" s="33"/>
      <c r="K37" s="3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3"/>
      <c r="W37" s="33"/>
      <c r="X37" s="33"/>
      <c r="Y37" s="33"/>
      <c r="Z37" s="33"/>
      <c r="AA37" s="33"/>
      <c r="AF37" s="27"/>
      <c r="AG37" s="27"/>
      <c r="AH37" s="27"/>
    </row>
    <row r="38" spans="1:34" s="49" customFormat="1" ht="42" customHeight="1">
      <c r="A38" s="51" t="s">
        <v>68</v>
      </c>
      <c r="B38" s="44" t="s">
        <v>36</v>
      </c>
      <c r="C38" s="44"/>
      <c r="D38" s="44"/>
      <c r="E38" s="44"/>
      <c r="F38" s="45"/>
      <c r="G38" s="41">
        <f>+G39+G40+G41+G42</f>
        <v>2183724</v>
      </c>
      <c r="H38" s="46"/>
      <c r="I38" s="46"/>
      <c r="J38" s="47"/>
      <c r="K38" s="47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7"/>
      <c r="W38" s="47"/>
      <c r="X38" s="47"/>
      <c r="Y38" s="47"/>
      <c r="Z38" s="47"/>
      <c r="AA38" s="47"/>
      <c r="AF38" s="48"/>
      <c r="AG38" s="48"/>
      <c r="AH38" s="48"/>
    </row>
    <row r="39" spans="1:34" s="34" customFormat="1" ht="24" customHeight="1">
      <c r="A39" s="52" t="s">
        <v>69</v>
      </c>
      <c r="B39" s="22" t="s">
        <v>25</v>
      </c>
      <c r="C39" s="22">
        <v>2019</v>
      </c>
      <c r="D39" s="22" t="s">
        <v>22</v>
      </c>
      <c r="E39" s="35">
        <v>12078</v>
      </c>
      <c r="F39" s="36">
        <v>93</v>
      </c>
      <c r="G39" s="35">
        <f>+E39*F39</f>
        <v>1123254</v>
      </c>
      <c r="H39" s="32"/>
      <c r="I39" s="32"/>
      <c r="J39" s="33"/>
      <c r="K39" s="33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3"/>
      <c r="W39" s="33"/>
      <c r="X39" s="33"/>
      <c r="Y39" s="33"/>
      <c r="Z39" s="33"/>
      <c r="AA39" s="33"/>
      <c r="AF39" s="27"/>
      <c r="AG39" s="27"/>
      <c r="AH39" s="27"/>
    </row>
    <row r="40" spans="1:34" s="34" customFormat="1" ht="24" customHeight="1">
      <c r="A40" s="52" t="s">
        <v>70</v>
      </c>
      <c r="B40" s="22" t="s">
        <v>26</v>
      </c>
      <c r="C40" s="22">
        <v>2019</v>
      </c>
      <c r="D40" s="22" t="s">
        <v>22</v>
      </c>
      <c r="E40" s="35">
        <v>3497</v>
      </c>
      <c r="F40" s="36">
        <v>90</v>
      </c>
      <c r="G40" s="35">
        <f>+E40*F40</f>
        <v>314730</v>
      </c>
      <c r="H40" s="32"/>
      <c r="I40" s="32"/>
      <c r="J40" s="33"/>
      <c r="K40" s="33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3"/>
      <c r="W40" s="33"/>
      <c r="X40" s="33"/>
      <c r="Y40" s="33"/>
      <c r="Z40" s="33"/>
      <c r="AA40" s="33"/>
      <c r="AF40" s="27"/>
      <c r="AG40" s="27"/>
      <c r="AH40" s="27"/>
    </row>
    <row r="41" spans="1:34" s="34" customFormat="1" ht="24" customHeight="1">
      <c r="A41" s="52" t="s">
        <v>71</v>
      </c>
      <c r="B41" s="22" t="s">
        <v>27</v>
      </c>
      <c r="C41" s="22">
        <v>2019</v>
      </c>
      <c r="D41" s="22" t="s">
        <v>22</v>
      </c>
      <c r="E41" s="35">
        <v>33300</v>
      </c>
      <c r="F41" s="36">
        <v>18</v>
      </c>
      <c r="G41" s="35">
        <f>+E41*F41</f>
        <v>599400</v>
      </c>
      <c r="H41" s="32"/>
      <c r="I41" s="32"/>
      <c r="J41" s="33"/>
      <c r="K41" s="3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3"/>
      <c r="W41" s="33"/>
      <c r="X41" s="33"/>
      <c r="Y41" s="33"/>
      <c r="Z41" s="33"/>
      <c r="AA41" s="33"/>
      <c r="AF41" s="27"/>
      <c r="AG41" s="27"/>
      <c r="AH41" s="27"/>
    </row>
    <row r="42" spans="1:34" s="34" customFormat="1" ht="24" customHeight="1">
      <c r="A42" s="52" t="s">
        <v>72</v>
      </c>
      <c r="B42" s="22" t="s">
        <v>28</v>
      </c>
      <c r="C42" s="22">
        <v>2019</v>
      </c>
      <c r="D42" s="22" t="s">
        <v>22</v>
      </c>
      <c r="E42" s="37">
        <v>6097.5</v>
      </c>
      <c r="F42" s="36">
        <v>24</v>
      </c>
      <c r="G42" s="35">
        <f>+E42*F42</f>
        <v>146340</v>
      </c>
      <c r="H42" s="32"/>
      <c r="I42" s="32"/>
      <c r="J42" s="33"/>
      <c r="K42" s="33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3"/>
      <c r="W42" s="33"/>
      <c r="X42" s="33"/>
      <c r="Y42" s="33"/>
      <c r="Z42" s="33"/>
      <c r="AA42" s="33"/>
      <c r="AF42" s="27"/>
      <c r="AG42" s="27"/>
      <c r="AH42" s="27"/>
    </row>
    <row r="43" spans="1:34" s="49" customFormat="1" ht="33" customHeight="1">
      <c r="A43" s="51" t="s">
        <v>73</v>
      </c>
      <c r="B43" s="44" t="s">
        <v>37</v>
      </c>
      <c r="C43" s="44"/>
      <c r="D43" s="44"/>
      <c r="E43" s="44"/>
      <c r="F43" s="45"/>
      <c r="G43" s="41">
        <f>+G44+G45+G46+G47</f>
        <v>739986</v>
      </c>
      <c r="H43" s="46"/>
      <c r="I43" s="46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7"/>
      <c r="W43" s="47"/>
      <c r="X43" s="47"/>
      <c r="Y43" s="47"/>
      <c r="Z43" s="47"/>
      <c r="AA43" s="47"/>
      <c r="AF43" s="48"/>
      <c r="AG43" s="48"/>
      <c r="AH43" s="48"/>
    </row>
    <row r="44" spans="1:34" s="34" customFormat="1" ht="24" customHeight="1">
      <c r="A44" s="52" t="s">
        <v>74</v>
      </c>
      <c r="B44" s="22" t="s">
        <v>25</v>
      </c>
      <c r="C44" s="22">
        <v>2019</v>
      </c>
      <c r="D44" s="22" t="s">
        <v>22</v>
      </c>
      <c r="E44" s="35">
        <v>12078</v>
      </c>
      <c r="F44" s="36">
        <v>32</v>
      </c>
      <c r="G44" s="35">
        <f>+E44*F44</f>
        <v>386496</v>
      </c>
      <c r="H44" s="32"/>
      <c r="I44" s="32"/>
      <c r="J44" s="33"/>
      <c r="K44" s="33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3"/>
      <c r="W44" s="33"/>
      <c r="X44" s="33"/>
      <c r="Y44" s="33"/>
      <c r="Z44" s="33"/>
      <c r="AA44" s="33"/>
      <c r="AF44" s="27"/>
      <c r="AG44" s="27"/>
      <c r="AH44" s="27"/>
    </row>
    <row r="45" spans="1:34" s="34" customFormat="1" ht="24" customHeight="1">
      <c r="A45" s="52" t="s">
        <v>75</v>
      </c>
      <c r="B45" s="22" t="s">
        <v>26</v>
      </c>
      <c r="C45" s="22">
        <v>2019</v>
      </c>
      <c r="D45" s="22" t="s">
        <v>22</v>
      </c>
      <c r="E45" s="35">
        <v>3497</v>
      </c>
      <c r="F45" s="36">
        <v>30</v>
      </c>
      <c r="G45" s="35">
        <f>+E45*F45</f>
        <v>104910</v>
      </c>
      <c r="H45" s="32"/>
      <c r="I45" s="32"/>
      <c r="J45" s="33"/>
      <c r="K45" s="33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3"/>
      <c r="W45" s="33"/>
      <c r="X45" s="33"/>
      <c r="Y45" s="33"/>
      <c r="Z45" s="33"/>
      <c r="AA45" s="33"/>
      <c r="AF45" s="27"/>
      <c r="AG45" s="27"/>
      <c r="AH45" s="27"/>
    </row>
    <row r="46" spans="1:34" s="34" customFormat="1" ht="24" customHeight="1">
      <c r="A46" s="52" t="s">
        <v>76</v>
      </c>
      <c r="B46" s="22" t="s">
        <v>27</v>
      </c>
      <c r="C46" s="22">
        <v>2019</v>
      </c>
      <c r="D46" s="22" t="s">
        <v>22</v>
      </c>
      <c r="E46" s="35">
        <v>33300</v>
      </c>
      <c r="F46" s="36">
        <v>6</v>
      </c>
      <c r="G46" s="35">
        <f>+E46*F46</f>
        <v>199800</v>
      </c>
      <c r="H46" s="32"/>
      <c r="I46" s="32"/>
      <c r="J46" s="33"/>
      <c r="K46" s="33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3"/>
      <c r="W46" s="33"/>
      <c r="X46" s="33"/>
      <c r="Y46" s="33"/>
      <c r="Z46" s="33"/>
      <c r="AA46" s="33"/>
      <c r="AF46" s="27"/>
      <c r="AG46" s="27"/>
      <c r="AH46" s="27"/>
    </row>
    <row r="47" spans="1:34" s="34" customFormat="1" ht="24" customHeight="1">
      <c r="A47" s="52" t="s">
        <v>77</v>
      </c>
      <c r="B47" s="22" t="s">
        <v>28</v>
      </c>
      <c r="C47" s="22">
        <v>2019</v>
      </c>
      <c r="D47" s="22" t="s">
        <v>22</v>
      </c>
      <c r="E47" s="37">
        <v>6097.5</v>
      </c>
      <c r="F47" s="36">
        <v>8</v>
      </c>
      <c r="G47" s="35">
        <f>+E47*F47</f>
        <v>48780</v>
      </c>
      <c r="H47" s="32"/>
      <c r="I47" s="32"/>
      <c r="J47" s="33"/>
      <c r="K47" s="33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3"/>
      <c r="W47" s="33"/>
      <c r="X47" s="33"/>
      <c r="Y47" s="33"/>
      <c r="Z47" s="33"/>
      <c r="AA47" s="33"/>
      <c r="AF47" s="27"/>
      <c r="AG47" s="27"/>
      <c r="AH47" s="27"/>
    </row>
    <row r="48" spans="1:34" s="49" customFormat="1" ht="36.75" customHeight="1">
      <c r="A48" s="51" t="s">
        <v>78</v>
      </c>
      <c r="B48" s="44" t="s">
        <v>38</v>
      </c>
      <c r="C48" s="44"/>
      <c r="D48" s="44"/>
      <c r="E48" s="44"/>
      <c r="F48" s="45"/>
      <c r="G48" s="41">
        <f>+G49+G50+G51+G52</f>
        <v>1347114</v>
      </c>
      <c r="H48" s="46"/>
      <c r="I48" s="46"/>
      <c r="J48" s="47"/>
      <c r="K48" s="47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7"/>
      <c r="W48" s="47"/>
      <c r="X48" s="47"/>
      <c r="Y48" s="47"/>
      <c r="Z48" s="47"/>
      <c r="AA48" s="47"/>
      <c r="AF48" s="48"/>
      <c r="AG48" s="48"/>
      <c r="AH48" s="48"/>
    </row>
    <row r="49" spans="1:34" s="34" customFormat="1" ht="20.25" customHeight="1">
      <c r="A49" s="52" t="s">
        <v>79</v>
      </c>
      <c r="B49" s="22" t="s">
        <v>25</v>
      </c>
      <c r="C49" s="22">
        <v>2019</v>
      </c>
      <c r="D49" s="22" t="s">
        <v>22</v>
      </c>
      <c r="E49" s="35">
        <v>12078</v>
      </c>
      <c r="F49" s="36">
        <v>53</v>
      </c>
      <c r="G49" s="35">
        <f>+E49*F49</f>
        <v>640134</v>
      </c>
      <c r="H49" s="32"/>
      <c r="I49" s="32"/>
      <c r="J49" s="33"/>
      <c r="K49" s="33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3"/>
      <c r="W49" s="33"/>
      <c r="X49" s="33"/>
      <c r="Y49" s="33"/>
      <c r="Z49" s="33"/>
      <c r="AA49" s="33"/>
      <c r="AF49" s="27"/>
      <c r="AG49" s="27"/>
      <c r="AH49" s="27"/>
    </row>
    <row r="50" spans="1:34" s="34" customFormat="1" ht="20.25" customHeight="1">
      <c r="A50" s="52" t="s">
        <v>80</v>
      </c>
      <c r="B50" s="22" t="s">
        <v>26</v>
      </c>
      <c r="C50" s="22">
        <v>2019</v>
      </c>
      <c r="D50" s="22" t="s">
        <v>22</v>
      </c>
      <c r="E50" s="35">
        <v>3497</v>
      </c>
      <c r="F50" s="36">
        <v>60</v>
      </c>
      <c r="G50" s="35">
        <f>+E50*F50</f>
        <v>209820</v>
      </c>
      <c r="H50" s="32"/>
      <c r="I50" s="32"/>
      <c r="J50" s="33"/>
      <c r="K50" s="33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3"/>
      <c r="W50" s="33"/>
      <c r="X50" s="33"/>
      <c r="Y50" s="33"/>
      <c r="Z50" s="33"/>
      <c r="AA50" s="33"/>
      <c r="AF50" s="27"/>
      <c r="AG50" s="27"/>
      <c r="AH50" s="27"/>
    </row>
    <row r="51" spans="1:34" s="34" customFormat="1" ht="20.25" customHeight="1">
      <c r="A51" s="52" t="s">
        <v>81</v>
      </c>
      <c r="B51" s="22" t="s">
        <v>27</v>
      </c>
      <c r="C51" s="22">
        <v>2019</v>
      </c>
      <c r="D51" s="22" t="s">
        <v>22</v>
      </c>
      <c r="E51" s="35">
        <v>33300</v>
      </c>
      <c r="F51" s="36">
        <v>12</v>
      </c>
      <c r="G51" s="35">
        <f>+E51*F51</f>
        <v>399600</v>
      </c>
      <c r="H51" s="32"/>
      <c r="I51" s="32"/>
      <c r="J51" s="33"/>
      <c r="K51" s="33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3"/>
      <c r="W51" s="33"/>
      <c r="X51" s="33"/>
      <c r="Y51" s="33"/>
      <c r="Z51" s="33"/>
      <c r="AA51" s="33"/>
      <c r="AF51" s="27"/>
      <c r="AG51" s="27"/>
      <c r="AH51" s="27"/>
    </row>
    <row r="52" spans="1:34" s="34" customFormat="1" ht="20.25" customHeight="1">
      <c r="A52" s="52" t="s">
        <v>82</v>
      </c>
      <c r="B52" s="22" t="s">
        <v>28</v>
      </c>
      <c r="C52" s="22">
        <v>2019</v>
      </c>
      <c r="D52" s="22" t="s">
        <v>22</v>
      </c>
      <c r="E52" s="37">
        <v>6097.5</v>
      </c>
      <c r="F52" s="36">
        <v>16</v>
      </c>
      <c r="G52" s="35">
        <f>+E52*F52</f>
        <v>97560</v>
      </c>
      <c r="H52" s="32"/>
      <c r="I52" s="32"/>
      <c r="J52" s="33"/>
      <c r="K52" s="33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3"/>
      <c r="W52" s="33"/>
      <c r="X52" s="33"/>
      <c r="Y52" s="33"/>
      <c r="Z52" s="33"/>
      <c r="AA52" s="33"/>
      <c r="AF52" s="27"/>
      <c r="AG52" s="27"/>
      <c r="AH52" s="27"/>
    </row>
    <row r="53" spans="1:34" s="49" customFormat="1" ht="34.5" customHeight="1">
      <c r="A53" s="51" t="s">
        <v>85</v>
      </c>
      <c r="B53" s="44" t="s">
        <v>86</v>
      </c>
      <c r="C53" s="44"/>
      <c r="D53" s="44"/>
      <c r="E53" s="62"/>
      <c r="F53" s="63"/>
      <c r="G53" s="41">
        <f>+G54</f>
        <v>382260</v>
      </c>
      <c r="H53" s="46"/>
      <c r="I53" s="46"/>
      <c r="J53" s="47"/>
      <c r="K53" s="4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7"/>
      <c r="W53" s="47"/>
      <c r="X53" s="47"/>
      <c r="Y53" s="47"/>
      <c r="Z53" s="47"/>
      <c r="AA53" s="47"/>
      <c r="AF53" s="48"/>
      <c r="AG53" s="48"/>
      <c r="AH53" s="48"/>
    </row>
    <row r="54" spans="1:34" s="34" customFormat="1" ht="24" customHeight="1">
      <c r="A54" s="52" t="s">
        <v>87</v>
      </c>
      <c r="B54" s="22" t="s">
        <v>89</v>
      </c>
      <c r="C54" s="22">
        <v>2019</v>
      </c>
      <c r="D54" s="22" t="s">
        <v>88</v>
      </c>
      <c r="E54" s="35">
        <f>+G54/F54</f>
        <v>2770</v>
      </c>
      <c r="F54" s="36">
        <v>138</v>
      </c>
      <c r="G54" s="35">
        <v>382260</v>
      </c>
      <c r="H54" s="32"/>
      <c r="I54" s="32"/>
      <c r="J54" s="33"/>
      <c r="K54" s="33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3"/>
      <c r="W54" s="33"/>
      <c r="X54" s="33"/>
      <c r="Y54" s="33"/>
      <c r="Z54" s="33"/>
      <c r="AA54" s="33"/>
      <c r="AF54" s="27"/>
      <c r="AG54" s="27"/>
      <c r="AH54" s="27"/>
    </row>
    <row r="55" spans="1:34" s="49" customFormat="1" ht="47.25" customHeight="1">
      <c r="A55" s="51" t="s">
        <v>90</v>
      </c>
      <c r="B55" s="44" t="s">
        <v>91</v>
      </c>
      <c r="C55" s="64"/>
      <c r="D55" s="64"/>
      <c r="E55" s="64"/>
      <c r="F55" s="64"/>
      <c r="G55" s="65">
        <f>+G56</f>
        <v>220000</v>
      </c>
      <c r="H55" s="46"/>
      <c r="I55" s="46"/>
      <c r="J55" s="47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7"/>
      <c r="W55" s="47"/>
      <c r="X55" s="47"/>
      <c r="Y55" s="47"/>
      <c r="Z55" s="47"/>
      <c r="AA55" s="47"/>
      <c r="AF55" s="48"/>
      <c r="AG55" s="48"/>
      <c r="AH55" s="48"/>
    </row>
    <row r="56" spans="1:34" s="34" customFormat="1" ht="24" customHeight="1">
      <c r="A56" s="52" t="s">
        <v>92</v>
      </c>
      <c r="B56" s="22" t="s">
        <v>26</v>
      </c>
      <c r="C56" s="22">
        <v>2018</v>
      </c>
      <c r="D56" s="22" t="s">
        <v>22</v>
      </c>
      <c r="E56" s="35">
        <f>+G56/F56</f>
        <v>11000</v>
      </c>
      <c r="F56" s="36">
        <v>20</v>
      </c>
      <c r="G56" s="35">
        <v>220000</v>
      </c>
      <c r="H56" s="32"/>
      <c r="I56" s="32"/>
      <c r="J56" s="33"/>
      <c r="K56" s="33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3"/>
      <c r="W56" s="33"/>
      <c r="X56" s="33"/>
      <c r="Y56" s="33"/>
      <c r="Z56" s="33"/>
      <c r="AA56" s="33"/>
      <c r="AF56" s="27"/>
      <c r="AG56" s="27"/>
      <c r="AH56" s="27"/>
    </row>
    <row r="57" spans="1:32" s="43" customFormat="1" ht="22.5" customHeight="1">
      <c r="A57" s="53"/>
      <c r="B57" s="38" t="s">
        <v>19</v>
      </c>
      <c r="C57" s="39"/>
      <c r="D57" s="39"/>
      <c r="E57" s="39"/>
      <c r="F57" s="40"/>
      <c r="G57" s="41">
        <f>+G48++G43+G38+G33+G28+G23+G18+G13+G8+G53+G55</f>
        <v>14334858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AF57" s="42"/>
    </row>
    <row r="58" spans="3:40" s="7" customFormat="1" ht="16.5">
      <c r="C58" s="8"/>
      <c r="D58" s="8"/>
      <c r="E58" s="8"/>
      <c r="F58" s="9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AF58" s="11"/>
      <c r="AN58" s="56"/>
    </row>
    <row r="59" spans="3:35" s="7" customFormat="1" ht="16.5">
      <c r="C59" s="8"/>
      <c r="D59" s="8"/>
      <c r="E59" s="8"/>
      <c r="F59" s="9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AF59" s="11"/>
      <c r="AI59" s="7" t="s">
        <v>15</v>
      </c>
    </row>
    <row r="60" spans="3:32" s="7" customFormat="1" ht="16.5">
      <c r="C60" s="8"/>
      <c r="D60" s="8"/>
      <c r="E60" s="8"/>
      <c r="F60" s="9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AF60" s="11"/>
    </row>
    <row r="61" spans="3:37" s="7" customFormat="1" ht="16.5">
      <c r="C61" s="8"/>
      <c r="D61" s="8"/>
      <c r="E61" s="8"/>
      <c r="F61" s="9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AF61" s="11"/>
      <c r="AH61" s="7">
        <v>715340</v>
      </c>
      <c r="AJ61" s="7">
        <v>75614</v>
      </c>
      <c r="AK61" s="7">
        <f>AH61+AJ61</f>
        <v>790954</v>
      </c>
    </row>
    <row r="62" spans="3:37" s="7" customFormat="1" ht="16.5">
      <c r="C62" s="8"/>
      <c r="D62" s="8"/>
      <c r="E62" s="8"/>
      <c r="F62" s="9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AF62" s="11"/>
      <c r="AH62" s="7">
        <v>147184</v>
      </c>
      <c r="AJ62" s="7">
        <v>24143</v>
      </c>
      <c r="AK62" s="7">
        <f>AH62+AJ62</f>
        <v>171327</v>
      </c>
    </row>
    <row r="63" spans="3:37" s="7" customFormat="1" ht="16.5">
      <c r="C63" s="8"/>
      <c r="D63" s="8"/>
      <c r="E63" s="8"/>
      <c r="F63" s="9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AF63" s="11"/>
      <c r="AH63" s="7">
        <v>29064</v>
      </c>
      <c r="AJ63" s="7">
        <v>6862</v>
      </c>
      <c r="AK63" s="7">
        <f>AH63+AJ63</f>
        <v>35926</v>
      </c>
    </row>
    <row r="64" spans="3:37" s="7" customFormat="1" ht="16.5">
      <c r="C64" s="8"/>
      <c r="D64" s="8"/>
      <c r="E64" s="8"/>
      <c r="F64" s="9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AF64" s="11"/>
      <c r="AH64" s="7">
        <v>174944</v>
      </c>
      <c r="AI64" s="7">
        <v>16248</v>
      </c>
      <c r="AJ64" s="7">
        <v>21288</v>
      </c>
      <c r="AK64" s="7">
        <f>AH64+AJ64-AI64</f>
        <v>179984</v>
      </c>
    </row>
    <row r="65" spans="3:37" s="7" customFormat="1" ht="16.5">
      <c r="C65" s="8"/>
      <c r="D65" s="8"/>
      <c r="E65" s="8"/>
      <c r="F65" s="10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AF65" s="11"/>
      <c r="AH65" s="7">
        <v>81025</v>
      </c>
      <c r="AI65" s="7">
        <v>1435</v>
      </c>
      <c r="AJ65" s="7">
        <v>9903</v>
      </c>
      <c r="AK65" s="7">
        <f>AH65+AJ65-AI65</f>
        <v>89493</v>
      </c>
    </row>
    <row r="66" spans="3:32" s="7" customFormat="1" ht="16.5">
      <c r="C66" s="8"/>
      <c r="D66" s="8"/>
      <c r="E66" s="8"/>
      <c r="F66" s="9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AF66" s="11"/>
    </row>
    <row r="67" spans="3:32" s="7" customFormat="1" ht="16.5">
      <c r="C67" s="8"/>
      <c r="D67" s="8"/>
      <c r="E67" s="8"/>
      <c r="F67" s="9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AF67" s="11"/>
    </row>
    <row r="68" spans="3:32" s="7" customFormat="1" ht="16.5">
      <c r="C68" s="8"/>
      <c r="D68" s="8"/>
      <c r="E68" s="8"/>
      <c r="F68" s="9"/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AF68" s="11"/>
    </row>
    <row r="69" spans="3:37" s="7" customFormat="1" ht="16.5">
      <c r="C69" s="8"/>
      <c r="D69" s="8"/>
      <c r="E69" s="8"/>
      <c r="F69" s="9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AF69" s="11"/>
      <c r="AH69" s="7">
        <f>SUM(AH61:AH68)</f>
        <v>1147557</v>
      </c>
      <c r="AI69" s="7">
        <f>SUM(AI61:AI68)</f>
        <v>17683</v>
      </c>
      <c r="AJ69" s="7">
        <f>SUM(AJ61:AJ68)</f>
        <v>137810</v>
      </c>
      <c r="AK69" s="7">
        <f>SUM(AK61:AK68)</f>
        <v>1267684</v>
      </c>
    </row>
    <row r="70" spans="3:32" s="7" customFormat="1" ht="16.5">
      <c r="C70" s="8"/>
      <c r="D70" s="8"/>
      <c r="E70" s="8"/>
      <c r="F70" s="9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AF70" s="11"/>
    </row>
    <row r="71" spans="3:32" s="7" customFormat="1" ht="16.5">
      <c r="C71" s="8"/>
      <c r="D71" s="8"/>
      <c r="E71" s="8"/>
      <c r="F71" s="9"/>
      <c r="G71" s="1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AF71" s="11"/>
    </row>
    <row r="72" spans="3:35" s="7" customFormat="1" ht="16.5">
      <c r="C72" s="8"/>
      <c r="D72" s="8"/>
      <c r="E72" s="8"/>
      <c r="F72" s="9"/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AF72" s="11"/>
      <c r="AI72" s="7" t="s">
        <v>16</v>
      </c>
    </row>
    <row r="73" spans="3:32" s="7" customFormat="1" ht="16.5">
      <c r="C73" s="8"/>
      <c r="D73" s="8"/>
      <c r="E73" s="8"/>
      <c r="F73" s="9"/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AF73" s="11"/>
    </row>
    <row r="74" spans="3:32" s="7" customFormat="1" ht="16.5">
      <c r="C74" s="8"/>
      <c r="D74" s="8"/>
      <c r="E74" s="8"/>
      <c r="F74" s="9"/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AF74" s="11"/>
    </row>
    <row r="75" spans="3:32" s="7" customFormat="1" ht="13.5" customHeight="1" hidden="1">
      <c r="C75" s="8"/>
      <c r="D75" s="8"/>
      <c r="E75" s="8"/>
      <c r="F75" s="9"/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AF75" s="11"/>
    </row>
    <row r="76" spans="3:32" s="7" customFormat="1" ht="13.5" customHeight="1" hidden="1">
      <c r="C76" s="8"/>
      <c r="D76" s="8"/>
      <c r="E76" s="8"/>
      <c r="F76" s="9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AF76" s="11"/>
    </row>
    <row r="77" spans="3:32" s="7" customFormat="1" ht="16.5">
      <c r="C77" s="8"/>
      <c r="D77" s="8"/>
      <c r="E77" s="8"/>
      <c r="F77" s="9"/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AF77" s="11"/>
    </row>
    <row r="78" spans="3:32" s="7" customFormat="1" ht="16.5">
      <c r="C78" s="8"/>
      <c r="D78" s="8"/>
      <c r="E78" s="8"/>
      <c r="F78" s="9"/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AF78" s="11"/>
    </row>
    <row r="79" spans="3:32" s="7" customFormat="1" ht="16.5">
      <c r="C79" s="8"/>
      <c r="D79" s="8"/>
      <c r="E79" s="8"/>
      <c r="F79" s="9"/>
      <c r="G79" s="1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AF79" s="11"/>
    </row>
    <row r="80" spans="3:32" s="7" customFormat="1" ht="16.5">
      <c r="C80" s="8"/>
      <c r="D80" s="8"/>
      <c r="E80" s="8"/>
      <c r="F80" s="9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AF80" s="11"/>
    </row>
    <row r="81" spans="3:32" s="7" customFormat="1" ht="16.5">
      <c r="C81" s="8"/>
      <c r="D81" s="8"/>
      <c r="E81" s="8"/>
      <c r="F81" s="9"/>
      <c r="G81" s="1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AF81" s="11"/>
    </row>
    <row r="82" spans="3:32" s="7" customFormat="1" ht="16.5">
      <c r="C82" s="8"/>
      <c r="D82" s="8"/>
      <c r="E82" s="8"/>
      <c r="F82" s="9"/>
      <c r="G82" s="1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AF82" s="11"/>
    </row>
    <row r="83" spans="3:32" s="7" customFormat="1" ht="16.5">
      <c r="C83" s="8"/>
      <c r="D83" s="8"/>
      <c r="E83" s="8"/>
      <c r="F83" s="9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AF83" s="11"/>
    </row>
    <row r="84" spans="3:32" s="7" customFormat="1" ht="16.5">
      <c r="C84" s="8"/>
      <c r="D84" s="8"/>
      <c r="E84" s="8"/>
      <c r="F84" s="9"/>
      <c r="G84" s="1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AF84" s="11"/>
    </row>
    <row r="85" spans="3:32" s="7" customFormat="1" ht="16.5">
      <c r="C85" s="8"/>
      <c r="D85" s="8"/>
      <c r="E85" s="8"/>
      <c r="F85" s="9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AF85" s="11"/>
    </row>
    <row r="86" spans="3:32" s="7" customFormat="1" ht="16.5">
      <c r="C86" s="8"/>
      <c r="D86" s="8"/>
      <c r="E86" s="8"/>
      <c r="F86" s="9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AF86" s="11"/>
    </row>
    <row r="87" spans="3:32" s="7" customFormat="1" ht="16.5">
      <c r="C87" s="8"/>
      <c r="D87" s="8"/>
      <c r="E87" s="8"/>
      <c r="F87" s="9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AF87" s="11"/>
    </row>
    <row r="88" spans="3:32" s="7" customFormat="1" ht="16.5">
      <c r="C88" s="8"/>
      <c r="D88" s="8"/>
      <c r="E88" s="8"/>
      <c r="F88" s="9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AF88" s="11"/>
    </row>
    <row r="89" spans="3:32" s="7" customFormat="1" ht="16.5">
      <c r="C89" s="8"/>
      <c r="D89" s="8"/>
      <c r="E89" s="8"/>
      <c r="F89" s="9"/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AF89" s="11"/>
    </row>
    <row r="90" spans="3:32" s="7" customFormat="1" ht="16.5">
      <c r="C90" s="8"/>
      <c r="D90" s="8"/>
      <c r="E90" s="8"/>
      <c r="F90" s="9"/>
      <c r="G90" s="1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AF90" s="11"/>
    </row>
    <row r="91" spans="3:32" s="7" customFormat="1" ht="16.5">
      <c r="C91" s="8"/>
      <c r="D91" s="8"/>
      <c r="E91" s="8"/>
      <c r="F91" s="9"/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AF91" s="11"/>
    </row>
    <row r="92" spans="3:32" s="7" customFormat="1" ht="16.5">
      <c r="C92" s="8"/>
      <c r="D92" s="8"/>
      <c r="E92" s="8"/>
      <c r="F92" s="9"/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AF92" s="11"/>
    </row>
    <row r="93" spans="3:32" s="7" customFormat="1" ht="16.5">
      <c r="C93" s="8"/>
      <c r="D93" s="8"/>
      <c r="E93" s="8"/>
      <c r="F93" s="9"/>
      <c r="G93" s="1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AF93" s="11"/>
    </row>
    <row r="94" spans="3:32" s="7" customFormat="1" ht="16.5">
      <c r="C94" s="8"/>
      <c r="D94" s="8"/>
      <c r="E94" s="8"/>
      <c r="F94" s="9"/>
      <c r="G94" s="10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AF94" s="11"/>
    </row>
    <row r="95" spans="3:32" s="7" customFormat="1" ht="16.5">
      <c r="C95" s="8"/>
      <c r="D95" s="8"/>
      <c r="E95" s="8"/>
      <c r="F95" s="9"/>
      <c r="G95" s="10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AF95" s="11"/>
    </row>
    <row r="96" spans="3:32" s="7" customFormat="1" ht="16.5">
      <c r="C96" s="8"/>
      <c r="D96" s="8"/>
      <c r="E96" s="8"/>
      <c r="F96" s="9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AF96" s="11"/>
    </row>
    <row r="97" spans="3:32" s="7" customFormat="1" ht="16.5">
      <c r="C97" s="8"/>
      <c r="D97" s="8"/>
      <c r="E97" s="8"/>
      <c r="F97" s="9"/>
      <c r="G97" s="1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AF97" s="11"/>
    </row>
    <row r="98" spans="3:32" s="7" customFormat="1" ht="16.5">
      <c r="C98" s="8"/>
      <c r="D98" s="8"/>
      <c r="E98" s="8"/>
      <c r="F98" s="9"/>
      <c r="G98" s="1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AF98" s="11"/>
    </row>
    <row r="99" spans="3:32" s="7" customFormat="1" ht="16.5">
      <c r="C99" s="8"/>
      <c r="D99" s="8"/>
      <c r="E99" s="8"/>
      <c r="F99" s="9"/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AF99" s="11"/>
    </row>
    <row r="100" spans="3:32" s="7" customFormat="1" ht="16.5">
      <c r="C100" s="8"/>
      <c r="D100" s="8"/>
      <c r="E100" s="8"/>
      <c r="F100" s="9"/>
      <c r="G100" s="1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AF100" s="11"/>
    </row>
    <row r="101" spans="3:32" s="7" customFormat="1" ht="16.5">
      <c r="C101" s="8"/>
      <c r="D101" s="8"/>
      <c r="E101" s="8"/>
      <c r="F101" s="9"/>
      <c r="G101" s="1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AF101" s="11"/>
    </row>
    <row r="102" spans="3:32" s="7" customFormat="1" ht="16.5">
      <c r="C102" s="8"/>
      <c r="D102" s="8"/>
      <c r="E102" s="8"/>
      <c r="F102" s="9"/>
      <c r="G102" s="10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AF102" s="11"/>
    </row>
    <row r="103" spans="3:32" s="7" customFormat="1" ht="16.5">
      <c r="C103" s="8"/>
      <c r="D103" s="8"/>
      <c r="E103" s="8"/>
      <c r="F103" s="9"/>
      <c r="G103" s="10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AF103" s="11"/>
    </row>
    <row r="104" spans="3:32" s="7" customFormat="1" ht="16.5">
      <c r="C104" s="8"/>
      <c r="D104" s="8"/>
      <c r="E104" s="8"/>
      <c r="F104" s="9"/>
      <c r="G104" s="1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AF104" s="11"/>
    </row>
    <row r="105" spans="3:32" s="7" customFormat="1" ht="16.5">
      <c r="C105" s="8"/>
      <c r="D105" s="8"/>
      <c r="E105" s="8"/>
      <c r="F105" s="9"/>
      <c r="G105" s="10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AF105" s="11"/>
    </row>
    <row r="106" spans="3:32" s="7" customFormat="1" ht="16.5">
      <c r="C106" s="8"/>
      <c r="D106" s="8"/>
      <c r="E106" s="8"/>
      <c r="F106" s="9"/>
      <c r="G106" s="10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AF106" s="11"/>
    </row>
    <row r="107" spans="3:32" s="7" customFormat="1" ht="16.5">
      <c r="C107" s="8"/>
      <c r="D107" s="8"/>
      <c r="E107" s="8"/>
      <c r="F107" s="9"/>
      <c r="G107" s="1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AF107" s="11"/>
    </row>
    <row r="108" spans="3:32" s="7" customFormat="1" ht="16.5">
      <c r="C108" s="8"/>
      <c r="D108" s="8"/>
      <c r="E108" s="8"/>
      <c r="F108" s="9"/>
      <c r="G108" s="1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AF108" s="11"/>
    </row>
    <row r="109" spans="3:32" s="7" customFormat="1" ht="16.5">
      <c r="C109" s="8"/>
      <c r="D109" s="8"/>
      <c r="E109" s="8"/>
      <c r="F109" s="9"/>
      <c r="G109" s="1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AF109" s="11"/>
    </row>
    <row r="110" spans="3:32" s="7" customFormat="1" ht="16.5">
      <c r="C110" s="8"/>
      <c r="D110" s="8"/>
      <c r="E110" s="8"/>
      <c r="F110" s="9"/>
      <c r="G110" s="1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AF110" s="11"/>
    </row>
    <row r="111" spans="3:32" s="7" customFormat="1" ht="16.5">
      <c r="C111" s="8"/>
      <c r="D111" s="8"/>
      <c r="E111" s="8"/>
      <c r="F111" s="9"/>
      <c r="G111" s="1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AF111" s="11"/>
    </row>
    <row r="112" spans="3:32" s="7" customFormat="1" ht="16.5">
      <c r="C112" s="8"/>
      <c r="D112" s="8"/>
      <c r="E112" s="8"/>
      <c r="F112" s="9"/>
      <c r="G112" s="1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AF112" s="11"/>
    </row>
    <row r="113" spans="3:32" s="7" customFormat="1" ht="16.5">
      <c r="C113" s="8"/>
      <c r="D113" s="8"/>
      <c r="E113" s="8"/>
      <c r="F113" s="9"/>
      <c r="G113" s="1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AF113" s="11"/>
    </row>
    <row r="114" spans="3:32" s="7" customFormat="1" ht="16.5">
      <c r="C114" s="8"/>
      <c r="D114" s="8"/>
      <c r="E114" s="8"/>
      <c r="F114" s="9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AF114" s="11"/>
    </row>
    <row r="115" spans="3:32" s="7" customFormat="1" ht="16.5">
      <c r="C115" s="8"/>
      <c r="D115" s="8"/>
      <c r="E115" s="8"/>
      <c r="F115" s="9"/>
      <c r="G115" s="1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AF115" s="11"/>
    </row>
    <row r="116" spans="3:32" s="7" customFormat="1" ht="16.5">
      <c r="C116" s="8"/>
      <c r="D116" s="8"/>
      <c r="E116" s="8"/>
      <c r="F116" s="9"/>
      <c r="G116" s="1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AF116" s="11"/>
    </row>
    <row r="117" spans="3:32" s="7" customFormat="1" ht="16.5">
      <c r="C117" s="8"/>
      <c r="D117" s="8"/>
      <c r="E117" s="8"/>
      <c r="F117" s="9"/>
      <c r="G117" s="1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AF117" s="11"/>
    </row>
    <row r="118" spans="3:32" s="7" customFormat="1" ht="16.5">
      <c r="C118" s="8"/>
      <c r="D118" s="8"/>
      <c r="E118" s="8"/>
      <c r="F118" s="9"/>
      <c r="G118" s="10"/>
      <c r="H118" s="1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AF118" s="11"/>
    </row>
    <row r="119" spans="3:32" s="7" customFormat="1" ht="16.5">
      <c r="C119" s="8"/>
      <c r="D119" s="8"/>
      <c r="E119" s="8"/>
      <c r="F119" s="9"/>
      <c r="G119" s="10"/>
      <c r="H119" s="1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AF119" s="11"/>
    </row>
    <row r="120" spans="3:32" s="7" customFormat="1" ht="16.5">
      <c r="C120" s="8"/>
      <c r="D120" s="8"/>
      <c r="E120" s="8"/>
      <c r="F120" s="9"/>
      <c r="G120" s="1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AF120" s="11"/>
    </row>
    <row r="121" spans="3:32" s="7" customFormat="1" ht="16.5">
      <c r="C121" s="8"/>
      <c r="D121" s="8"/>
      <c r="E121" s="8"/>
      <c r="F121" s="9"/>
      <c r="G121" s="1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AF121" s="11"/>
    </row>
    <row r="122" spans="3:32" s="7" customFormat="1" ht="16.5">
      <c r="C122" s="8"/>
      <c r="D122" s="8"/>
      <c r="E122" s="8"/>
      <c r="F122" s="9"/>
      <c r="G122" s="1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AF122" s="11"/>
    </row>
    <row r="123" spans="3:32" s="7" customFormat="1" ht="16.5">
      <c r="C123" s="8"/>
      <c r="D123" s="8"/>
      <c r="E123" s="8"/>
      <c r="F123" s="9"/>
      <c r="G123" s="1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AF123" s="11"/>
    </row>
    <row r="124" spans="3:32" s="7" customFormat="1" ht="16.5">
      <c r="C124" s="8"/>
      <c r="D124" s="8"/>
      <c r="E124" s="8"/>
      <c r="F124" s="9"/>
      <c r="G124" s="10"/>
      <c r="H124" s="12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AF124" s="11"/>
    </row>
    <row r="125" spans="3:32" s="7" customFormat="1" ht="16.5">
      <c r="C125" s="8"/>
      <c r="D125" s="8"/>
      <c r="E125" s="8"/>
      <c r="F125" s="9"/>
      <c r="G125" s="10"/>
      <c r="H125" s="1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AF125" s="11"/>
    </row>
    <row r="126" spans="3:32" s="7" customFormat="1" ht="16.5">
      <c r="C126" s="8"/>
      <c r="D126" s="8"/>
      <c r="E126" s="8"/>
      <c r="F126" s="9"/>
      <c r="G126" s="10"/>
      <c r="H126" s="1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AF126" s="11"/>
    </row>
    <row r="127" spans="3:32" s="7" customFormat="1" ht="16.5">
      <c r="C127" s="8"/>
      <c r="D127" s="8"/>
      <c r="E127" s="8"/>
      <c r="F127" s="9"/>
      <c r="G127" s="1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AF127" s="11"/>
    </row>
    <row r="128" spans="3:32" s="7" customFormat="1" ht="16.5">
      <c r="C128" s="8"/>
      <c r="D128" s="8"/>
      <c r="E128" s="8"/>
      <c r="F128" s="9"/>
      <c r="G128" s="1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AF128" s="11"/>
    </row>
    <row r="129" spans="3:32" s="7" customFormat="1" ht="16.5">
      <c r="C129" s="8"/>
      <c r="D129" s="8"/>
      <c r="E129" s="8"/>
      <c r="F129" s="9"/>
      <c r="G129" s="1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AF129" s="11"/>
    </row>
    <row r="130" spans="3:32" s="7" customFormat="1" ht="16.5">
      <c r="C130" s="8"/>
      <c r="D130" s="8"/>
      <c r="E130" s="8"/>
      <c r="F130" s="9"/>
      <c r="G130" s="1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AF130" s="11"/>
    </row>
    <row r="131" spans="3:32" s="7" customFormat="1" ht="16.5">
      <c r="C131" s="8"/>
      <c r="D131" s="8"/>
      <c r="E131" s="8"/>
      <c r="F131" s="9"/>
      <c r="G131" s="1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AF131" s="11"/>
    </row>
    <row r="132" spans="3:32" s="7" customFormat="1" ht="16.5">
      <c r="C132" s="8"/>
      <c r="D132" s="8"/>
      <c r="E132" s="8"/>
      <c r="F132" s="9"/>
      <c r="G132" s="1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AF132" s="11"/>
    </row>
    <row r="133" spans="3:32" s="7" customFormat="1" ht="16.5">
      <c r="C133" s="8"/>
      <c r="D133" s="8"/>
      <c r="E133" s="8"/>
      <c r="F133" s="9"/>
      <c r="G133" s="1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AF133" s="11"/>
    </row>
    <row r="134" spans="3:32" s="7" customFormat="1" ht="16.5">
      <c r="C134" s="8"/>
      <c r="D134" s="8"/>
      <c r="E134" s="8"/>
      <c r="F134" s="9"/>
      <c r="G134" s="10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AF134" s="11"/>
    </row>
    <row r="135" spans="3:32" s="7" customFormat="1" ht="16.5">
      <c r="C135" s="8"/>
      <c r="D135" s="8"/>
      <c r="E135" s="8"/>
      <c r="F135" s="9"/>
      <c r="G135" s="1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AF135" s="11"/>
    </row>
    <row r="136" spans="3:32" s="7" customFormat="1" ht="16.5">
      <c r="C136" s="8"/>
      <c r="D136" s="8"/>
      <c r="E136" s="8"/>
      <c r="F136" s="9"/>
      <c r="G136" s="10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AF136" s="11"/>
    </row>
    <row r="137" spans="3:32" s="7" customFormat="1" ht="16.5">
      <c r="C137" s="8"/>
      <c r="D137" s="8"/>
      <c r="E137" s="8"/>
      <c r="F137" s="9"/>
      <c r="G137" s="10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AF137" s="11"/>
    </row>
    <row r="138" spans="3:32" s="7" customFormat="1" ht="16.5">
      <c r="C138" s="8"/>
      <c r="D138" s="8"/>
      <c r="E138" s="8"/>
      <c r="F138" s="9"/>
      <c r="G138" s="10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AF138" s="11"/>
    </row>
    <row r="139" spans="3:32" s="7" customFormat="1" ht="16.5">
      <c r="C139" s="8"/>
      <c r="D139" s="8"/>
      <c r="E139" s="8"/>
      <c r="F139" s="10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AF139" s="11"/>
    </row>
    <row r="140" spans="3:32" s="7" customFormat="1" ht="16.5">
      <c r="C140" s="8"/>
      <c r="D140" s="8"/>
      <c r="E140" s="8"/>
      <c r="F140" s="9"/>
      <c r="G140" s="10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AF140" s="11"/>
    </row>
    <row r="141" spans="3:32" s="7" customFormat="1" ht="16.5">
      <c r="C141" s="8"/>
      <c r="D141" s="8"/>
      <c r="E141" s="8"/>
      <c r="F141" s="9"/>
      <c r="G141" s="1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AF141" s="11"/>
    </row>
    <row r="142" spans="3:32" s="7" customFormat="1" ht="16.5">
      <c r="C142" s="8"/>
      <c r="D142" s="8"/>
      <c r="E142" s="8"/>
      <c r="F142" s="9"/>
      <c r="G142" s="10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AF142" s="11"/>
    </row>
    <row r="143" spans="3:32" s="7" customFormat="1" ht="16.5">
      <c r="C143" s="8"/>
      <c r="D143" s="8"/>
      <c r="E143" s="8"/>
      <c r="F143" s="9"/>
      <c r="G143" s="10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AF143" s="11"/>
    </row>
    <row r="144" spans="3:32" s="7" customFormat="1" ht="16.5">
      <c r="C144" s="8"/>
      <c r="D144" s="8"/>
      <c r="E144" s="8"/>
      <c r="F144" s="9"/>
      <c r="G144" s="10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AF144" s="11"/>
    </row>
    <row r="145" spans="3:32" s="7" customFormat="1" ht="16.5">
      <c r="C145" s="8"/>
      <c r="D145" s="8"/>
      <c r="E145" s="8"/>
      <c r="F145" s="9"/>
      <c r="G145" s="10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AF145" s="11"/>
    </row>
    <row r="146" spans="3:32" s="7" customFormat="1" ht="16.5">
      <c r="C146" s="8"/>
      <c r="D146" s="8"/>
      <c r="E146" s="8"/>
      <c r="F146" s="9"/>
      <c r="G146" s="10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AF146" s="11"/>
    </row>
    <row r="147" spans="3:32" s="7" customFormat="1" ht="16.5">
      <c r="C147" s="8"/>
      <c r="D147" s="8"/>
      <c r="E147" s="8"/>
      <c r="F147" s="9"/>
      <c r="G147" s="10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AF147" s="11"/>
    </row>
    <row r="148" spans="3:32" s="7" customFormat="1" ht="16.5">
      <c r="C148" s="8"/>
      <c r="D148" s="8"/>
      <c r="E148" s="8"/>
      <c r="F148" s="9"/>
      <c r="G148" s="1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AF148" s="11"/>
    </row>
    <row r="149" spans="3:32" s="7" customFormat="1" ht="16.5">
      <c r="C149" s="8"/>
      <c r="D149" s="8"/>
      <c r="E149" s="8"/>
      <c r="F149" s="9"/>
      <c r="G149" s="10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AF149" s="11"/>
    </row>
    <row r="150" spans="3:32" s="7" customFormat="1" ht="16.5">
      <c r="C150" s="8"/>
      <c r="D150" s="8"/>
      <c r="E150" s="8"/>
      <c r="F150" s="9"/>
      <c r="G150" s="10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AF150" s="11"/>
    </row>
    <row r="151" spans="3:32" s="7" customFormat="1" ht="16.5">
      <c r="C151" s="8"/>
      <c r="D151" s="8"/>
      <c r="E151" s="8"/>
      <c r="F151" s="9"/>
      <c r="G151" s="10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AF151" s="11"/>
    </row>
    <row r="152" spans="3:32" s="7" customFormat="1" ht="16.5">
      <c r="C152" s="8"/>
      <c r="D152" s="8"/>
      <c r="E152" s="8"/>
      <c r="F152" s="9"/>
      <c r="G152" s="1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AF152" s="11"/>
    </row>
    <row r="153" spans="3:32" s="7" customFormat="1" ht="16.5">
      <c r="C153" s="8"/>
      <c r="D153" s="8"/>
      <c r="E153" s="8"/>
      <c r="F153" s="9"/>
      <c r="G153" s="10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AF153" s="11"/>
    </row>
    <row r="154" spans="3:32" s="7" customFormat="1" ht="16.5">
      <c r="C154" s="8"/>
      <c r="D154" s="8"/>
      <c r="E154" s="8"/>
      <c r="F154" s="9"/>
      <c r="G154" s="10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AF154" s="11"/>
    </row>
    <row r="155" spans="3:32" s="7" customFormat="1" ht="16.5">
      <c r="C155" s="8"/>
      <c r="D155" s="8"/>
      <c r="E155" s="8"/>
      <c r="F155" s="9"/>
      <c r="G155" s="10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AF155" s="11"/>
    </row>
    <row r="156" spans="3:32" s="7" customFormat="1" ht="16.5">
      <c r="C156" s="8"/>
      <c r="D156" s="8"/>
      <c r="E156" s="8"/>
      <c r="F156" s="9"/>
      <c r="G156" s="10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AF156" s="11"/>
    </row>
    <row r="157" spans="3:32" s="7" customFormat="1" ht="16.5">
      <c r="C157" s="8"/>
      <c r="D157" s="8"/>
      <c r="E157" s="8"/>
      <c r="F157" s="9"/>
      <c r="G157" s="1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AF157" s="11"/>
    </row>
    <row r="158" spans="3:32" s="7" customFormat="1" ht="16.5">
      <c r="C158" s="8"/>
      <c r="D158" s="8"/>
      <c r="E158" s="8"/>
      <c r="F158" s="9"/>
      <c r="G158" s="10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AF158" s="11"/>
    </row>
    <row r="159" spans="3:32" s="7" customFormat="1" ht="16.5">
      <c r="C159" s="8"/>
      <c r="D159" s="8"/>
      <c r="E159" s="8"/>
      <c r="F159" s="9"/>
      <c r="G159" s="10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AF159" s="11"/>
    </row>
    <row r="160" spans="3:32" s="7" customFormat="1" ht="16.5">
      <c r="C160" s="8"/>
      <c r="D160" s="8"/>
      <c r="E160" s="8"/>
      <c r="F160" s="9"/>
      <c r="G160" s="10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AF160" s="11"/>
    </row>
    <row r="161" spans="3:32" s="7" customFormat="1" ht="16.5">
      <c r="C161" s="8"/>
      <c r="D161" s="8"/>
      <c r="E161" s="8"/>
      <c r="F161" s="9"/>
      <c r="G161" s="10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AF161" s="11"/>
    </row>
    <row r="162" spans="3:32" s="7" customFormat="1" ht="16.5">
      <c r="C162" s="8"/>
      <c r="D162" s="8"/>
      <c r="E162" s="8"/>
      <c r="F162" s="9"/>
      <c r="G162" s="10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AF162" s="11"/>
    </row>
    <row r="163" spans="3:32" s="7" customFormat="1" ht="16.5">
      <c r="C163" s="8"/>
      <c r="D163" s="8"/>
      <c r="E163" s="8"/>
      <c r="F163" s="9"/>
      <c r="G163" s="10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AF163" s="11"/>
    </row>
    <row r="164" spans="3:32" s="7" customFormat="1" ht="16.5">
      <c r="C164" s="8"/>
      <c r="D164" s="8"/>
      <c r="E164" s="8"/>
      <c r="F164" s="9"/>
      <c r="G164" s="10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AF164" s="11"/>
    </row>
    <row r="165" spans="3:32" s="7" customFormat="1" ht="16.5">
      <c r="C165" s="8"/>
      <c r="D165" s="8"/>
      <c r="E165" s="8"/>
      <c r="F165" s="9"/>
      <c r="G165" s="10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AF165" s="11"/>
    </row>
    <row r="166" spans="3:32" s="7" customFormat="1" ht="16.5">
      <c r="C166" s="8"/>
      <c r="D166" s="8"/>
      <c r="E166" s="8"/>
      <c r="F166" s="9"/>
      <c r="G166" s="1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AF166" s="11"/>
    </row>
    <row r="167" spans="3:32" s="7" customFormat="1" ht="16.5">
      <c r="C167" s="8"/>
      <c r="D167" s="8"/>
      <c r="E167" s="8"/>
      <c r="F167" s="9"/>
      <c r="G167" s="10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AF167" s="11"/>
    </row>
    <row r="168" spans="3:32" s="7" customFormat="1" ht="16.5">
      <c r="C168" s="8"/>
      <c r="D168" s="8"/>
      <c r="E168" s="8"/>
      <c r="F168" s="9"/>
      <c r="G168" s="10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AF168" s="11"/>
    </row>
    <row r="169" spans="3:32" s="7" customFormat="1" ht="16.5">
      <c r="C169" s="8"/>
      <c r="D169" s="8"/>
      <c r="E169" s="8"/>
      <c r="F169" s="9"/>
      <c r="G169" s="10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AF169" s="11"/>
    </row>
    <row r="170" spans="3:32" s="7" customFormat="1" ht="16.5">
      <c r="C170" s="8"/>
      <c r="D170" s="8"/>
      <c r="E170" s="8"/>
      <c r="F170" s="9"/>
      <c r="G170" s="10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AF170" s="11"/>
    </row>
    <row r="171" spans="3:32" s="7" customFormat="1" ht="16.5">
      <c r="C171" s="8"/>
      <c r="D171" s="8"/>
      <c r="E171" s="8"/>
      <c r="F171" s="9"/>
      <c r="G171" s="10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AF171" s="11"/>
    </row>
    <row r="172" spans="3:32" s="7" customFormat="1" ht="16.5">
      <c r="C172" s="8"/>
      <c r="D172" s="8"/>
      <c r="E172" s="8"/>
      <c r="F172" s="9"/>
      <c r="G172" s="10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AF172" s="11"/>
    </row>
    <row r="173" spans="3:32" s="7" customFormat="1" ht="16.5">
      <c r="C173" s="8"/>
      <c r="D173" s="8"/>
      <c r="E173" s="8"/>
      <c r="F173" s="9"/>
      <c r="G173" s="1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AF173" s="11"/>
    </row>
    <row r="174" spans="3:32" s="7" customFormat="1" ht="16.5">
      <c r="C174" s="8"/>
      <c r="D174" s="8"/>
      <c r="E174" s="8"/>
      <c r="F174" s="9"/>
      <c r="G174" s="10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AF174" s="11"/>
    </row>
    <row r="175" spans="3:32" s="7" customFormat="1" ht="16.5">
      <c r="C175" s="8"/>
      <c r="D175" s="8"/>
      <c r="E175" s="8"/>
      <c r="F175" s="9"/>
      <c r="G175" s="10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AF175" s="11"/>
    </row>
    <row r="176" spans="3:32" s="7" customFormat="1" ht="16.5">
      <c r="C176" s="8"/>
      <c r="D176" s="8"/>
      <c r="E176" s="8"/>
      <c r="F176" s="9"/>
      <c r="G176" s="10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AF176" s="11"/>
    </row>
    <row r="177" spans="3:32" s="7" customFormat="1" ht="16.5">
      <c r="C177" s="8"/>
      <c r="D177" s="8"/>
      <c r="E177" s="8"/>
      <c r="F177" s="9"/>
      <c r="G177" s="10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AF177" s="11"/>
    </row>
    <row r="178" spans="3:32" s="7" customFormat="1" ht="16.5">
      <c r="C178" s="8"/>
      <c r="D178" s="8"/>
      <c r="E178" s="8"/>
      <c r="F178" s="9"/>
      <c r="G178" s="10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AF178" s="11"/>
    </row>
    <row r="179" spans="3:32" s="7" customFormat="1" ht="16.5">
      <c r="C179" s="8"/>
      <c r="D179" s="8"/>
      <c r="E179" s="8"/>
      <c r="F179" s="9"/>
      <c r="G179" s="10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AF179" s="11"/>
    </row>
    <row r="180" spans="3:32" s="7" customFormat="1" ht="16.5">
      <c r="C180" s="8"/>
      <c r="D180" s="8"/>
      <c r="E180" s="8"/>
      <c r="F180" s="9"/>
      <c r="G180" s="1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AF180" s="11"/>
    </row>
    <row r="181" spans="3:32" s="7" customFormat="1" ht="16.5">
      <c r="C181" s="8"/>
      <c r="D181" s="8"/>
      <c r="E181" s="8"/>
      <c r="F181" s="9"/>
      <c r="G181" s="10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AF181" s="11"/>
    </row>
    <row r="182" spans="3:32" s="7" customFormat="1" ht="16.5">
      <c r="C182" s="8"/>
      <c r="D182" s="8"/>
      <c r="E182" s="8"/>
      <c r="F182" s="9"/>
      <c r="G182" s="10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AF182" s="11"/>
    </row>
    <row r="183" spans="3:32" s="7" customFormat="1" ht="16.5">
      <c r="C183" s="8"/>
      <c r="D183" s="8"/>
      <c r="E183" s="8"/>
      <c r="F183" s="9"/>
      <c r="G183" s="10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AF183" s="11"/>
    </row>
    <row r="184" spans="3:32" s="7" customFormat="1" ht="16.5">
      <c r="C184" s="8"/>
      <c r="D184" s="8"/>
      <c r="E184" s="8"/>
      <c r="F184" s="9"/>
      <c r="G184" s="10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AF184" s="11"/>
    </row>
    <row r="185" spans="3:32" s="7" customFormat="1" ht="16.5">
      <c r="C185" s="8"/>
      <c r="D185" s="8"/>
      <c r="E185" s="8"/>
      <c r="F185" s="9"/>
      <c r="G185" s="10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AF185" s="11"/>
    </row>
    <row r="186" spans="3:32" s="7" customFormat="1" ht="16.5">
      <c r="C186" s="8"/>
      <c r="D186" s="8"/>
      <c r="E186" s="8"/>
      <c r="F186" s="9"/>
      <c r="G186" s="10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AF186" s="11"/>
    </row>
    <row r="187" spans="3:32" s="7" customFormat="1" ht="16.5">
      <c r="C187" s="8"/>
      <c r="D187" s="8"/>
      <c r="E187" s="8"/>
      <c r="F187" s="9"/>
      <c r="G187" s="10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AF187" s="11"/>
    </row>
    <row r="188" spans="3:32" s="7" customFormat="1" ht="16.5">
      <c r="C188" s="8"/>
      <c r="D188" s="8"/>
      <c r="E188" s="8"/>
      <c r="F188" s="9"/>
      <c r="G188" s="10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AF188" s="11"/>
    </row>
    <row r="189" spans="3:32" s="7" customFormat="1" ht="16.5">
      <c r="C189" s="8"/>
      <c r="D189" s="8"/>
      <c r="E189" s="8"/>
      <c r="F189" s="9"/>
      <c r="G189" s="10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AF189" s="11"/>
    </row>
    <row r="190" spans="3:32" s="7" customFormat="1" ht="16.5">
      <c r="C190" s="8"/>
      <c r="D190" s="8"/>
      <c r="E190" s="8"/>
      <c r="F190" s="9"/>
      <c r="G190" s="10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AF190" s="11"/>
    </row>
    <row r="191" spans="3:32" s="7" customFormat="1" ht="16.5">
      <c r="C191" s="8"/>
      <c r="D191" s="8"/>
      <c r="E191" s="8"/>
      <c r="F191" s="9"/>
      <c r="G191" s="10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AF191" s="11"/>
    </row>
    <row r="192" spans="3:32" s="7" customFormat="1" ht="16.5">
      <c r="C192" s="8"/>
      <c r="D192" s="8"/>
      <c r="E192" s="8"/>
      <c r="F192" s="9"/>
      <c r="G192" s="10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AF192" s="11"/>
    </row>
    <row r="193" spans="3:32" s="7" customFormat="1" ht="16.5">
      <c r="C193" s="8"/>
      <c r="D193" s="8"/>
      <c r="E193" s="8"/>
      <c r="F193" s="9"/>
      <c r="G193" s="10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AF193" s="11"/>
    </row>
    <row r="194" spans="3:32" s="7" customFormat="1" ht="16.5">
      <c r="C194" s="8"/>
      <c r="D194" s="8"/>
      <c r="E194" s="8"/>
      <c r="F194" s="9"/>
      <c r="G194" s="10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AF194" s="11"/>
    </row>
    <row r="195" spans="3:32" s="7" customFormat="1" ht="16.5">
      <c r="C195" s="8"/>
      <c r="D195" s="8"/>
      <c r="E195" s="8"/>
      <c r="F195" s="9"/>
      <c r="G195" s="10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AF195" s="11"/>
    </row>
    <row r="196" spans="3:32" s="7" customFormat="1" ht="16.5">
      <c r="C196" s="8"/>
      <c r="D196" s="8"/>
      <c r="E196" s="8"/>
      <c r="F196" s="9"/>
      <c r="G196" s="10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AF196" s="11"/>
    </row>
    <row r="197" spans="3:32" s="7" customFormat="1" ht="16.5">
      <c r="C197" s="8"/>
      <c r="D197" s="8"/>
      <c r="E197" s="8"/>
      <c r="F197" s="9"/>
      <c r="G197" s="10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AF197" s="11"/>
    </row>
    <row r="198" spans="3:32" s="7" customFormat="1" ht="16.5">
      <c r="C198" s="8"/>
      <c r="D198" s="8"/>
      <c r="E198" s="8"/>
      <c r="F198" s="9"/>
      <c r="G198" s="10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AF198" s="11"/>
    </row>
    <row r="199" spans="3:32" s="7" customFormat="1" ht="16.5">
      <c r="C199" s="8"/>
      <c r="D199" s="8"/>
      <c r="E199" s="8"/>
      <c r="F199" s="9"/>
      <c r="G199" s="10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AF199" s="11"/>
    </row>
    <row r="200" spans="3:32" s="7" customFormat="1" ht="16.5">
      <c r="C200" s="8"/>
      <c r="D200" s="8"/>
      <c r="E200" s="8"/>
      <c r="F200" s="9"/>
      <c r="G200" s="10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AF200" s="11"/>
    </row>
    <row r="201" spans="3:32" s="7" customFormat="1" ht="16.5">
      <c r="C201" s="8"/>
      <c r="D201" s="8"/>
      <c r="E201" s="8"/>
      <c r="F201" s="9"/>
      <c r="G201" s="10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AF201" s="11"/>
    </row>
    <row r="202" spans="3:32" s="7" customFormat="1" ht="16.5">
      <c r="C202" s="8"/>
      <c r="D202" s="8"/>
      <c r="E202" s="8"/>
      <c r="F202" s="9"/>
      <c r="G202" s="10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AF202" s="11"/>
    </row>
    <row r="203" spans="3:32" s="7" customFormat="1" ht="16.5">
      <c r="C203" s="8"/>
      <c r="D203" s="8"/>
      <c r="E203" s="8"/>
      <c r="F203" s="9"/>
      <c r="G203" s="10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AF203" s="11"/>
    </row>
    <row r="204" spans="3:32" s="7" customFormat="1" ht="16.5">
      <c r="C204" s="8"/>
      <c r="D204" s="8"/>
      <c r="E204" s="8"/>
      <c r="F204" s="9"/>
      <c r="G204" s="10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AF204" s="11"/>
    </row>
    <row r="205" spans="3:32" s="7" customFormat="1" ht="16.5">
      <c r="C205" s="8"/>
      <c r="D205" s="8"/>
      <c r="E205" s="8"/>
      <c r="F205" s="9"/>
      <c r="G205" s="10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AF205" s="11"/>
    </row>
    <row r="206" spans="3:32" s="7" customFormat="1" ht="16.5">
      <c r="C206" s="8"/>
      <c r="D206" s="8"/>
      <c r="E206" s="8"/>
      <c r="F206" s="9"/>
      <c r="G206" s="10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AF206" s="11"/>
    </row>
    <row r="207" spans="3:32" s="7" customFormat="1" ht="16.5">
      <c r="C207" s="8"/>
      <c r="D207" s="8"/>
      <c r="E207" s="8"/>
      <c r="F207" s="9"/>
      <c r="G207" s="10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AF207" s="11"/>
    </row>
    <row r="208" spans="3:32" s="7" customFormat="1" ht="16.5">
      <c r="C208" s="8"/>
      <c r="D208" s="8"/>
      <c r="E208" s="8"/>
      <c r="F208" s="9"/>
      <c r="G208" s="10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AF208" s="11"/>
    </row>
    <row r="209" spans="1:32" ht="16.5">
      <c r="A209" s="13"/>
      <c r="B209" s="13"/>
      <c r="C209" s="14"/>
      <c r="D209" s="14"/>
      <c r="E209" s="14"/>
      <c r="F209" s="15"/>
      <c r="G209" s="16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AF209" s="17"/>
    </row>
    <row r="210" spans="1:32" ht="16.5">
      <c r="A210" s="2"/>
      <c r="C210" s="3"/>
      <c r="D210" s="3"/>
      <c r="E210" s="3"/>
      <c r="F210" s="18"/>
      <c r="G210" s="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AF210" s="5"/>
    </row>
  </sheetData>
  <sheetProtection/>
  <mergeCells count="4">
    <mergeCell ref="A3:G4"/>
    <mergeCell ref="A2:G2"/>
    <mergeCell ref="H6:I6"/>
    <mergeCell ref="D1:G1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2019-11-05T12:40:35Z</cp:lastPrinted>
  <dcterms:created xsi:type="dcterms:W3CDTF">2004-01-08T09:17:51Z</dcterms:created>
  <dcterms:modified xsi:type="dcterms:W3CDTF">2019-11-05T12:48:49Z</dcterms:modified>
  <cp:category/>
  <cp:version/>
  <cp:contentType/>
  <cp:contentStatus/>
</cp:coreProperties>
</file>